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1582FA79-FE5E-457F-ABE7-97AE535A31FE}" xr6:coauthVersionLast="47" xr6:coauthVersionMax="47" xr10:uidLastSave="{00000000-0000-0000-0000-000000000000}"/>
  <bookViews>
    <workbookView xWindow="-120" yWindow="-120" windowWidth="29040" windowHeight="15840" tabRatio="807" xr2:uid="{E50A3205-55B1-49D3-9F4F-A243D35CA8CF}"/>
  </bookViews>
  <sheets>
    <sheet name="様式１" sheetId="26" r:id="rId1"/>
    <sheet name="外観調査A" sheetId="7" r:id="rId2"/>
    <sheet name="外観調査B" sheetId="13" r:id="rId3"/>
    <sheet name="外観調査C" sheetId="14" r:id="rId4"/>
    <sheet name="復元設計A" sheetId="17" r:id="rId5"/>
    <sheet name="復元設計B" sheetId="18" r:id="rId6"/>
    <sheet name="復元設計C" sheetId="19" r:id="rId7"/>
    <sheet name="性能評価A" sheetId="20" r:id="rId8"/>
    <sheet name="性能評価B" sheetId="21" r:id="rId9"/>
    <sheet name="性能評価C" sheetId="22" r:id="rId10"/>
    <sheet name="交通費・日当・宿泊費(外観調査)" sheetId="16" r:id="rId11"/>
  </sheets>
  <externalReferences>
    <externalReference r:id="rId12"/>
    <externalReference r:id="rId13"/>
    <externalReference r:id="rId14"/>
    <externalReference r:id="rId15"/>
    <externalReference r:id="rId16"/>
  </externalReferences>
  <definedNames>
    <definedName name="__123Graph_D" localSheetId="0" hidden="1">[1]削孔!#REF!</definedName>
    <definedName name="__123Graph_D" hidden="1">[1]削孔!#REF!</definedName>
    <definedName name="__123Graph_E" localSheetId="0" hidden="1">[1]削孔!#REF!</definedName>
    <definedName name="__123Graph_E" hidden="1">[1]削孔!#REF!</definedName>
    <definedName name="_2\9" localSheetId="0">#REF!</definedName>
    <definedName name="_2\9">#REF!</definedName>
    <definedName name="_4FUL00" localSheetId="0">#REF!</definedName>
    <definedName name="_4FUL00">#REF!</definedName>
    <definedName name="_6単価表９４" localSheetId="0">#REF!</definedName>
    <definedName name="_6単価表９４">#REF!</definedName>
    <definedName name="_BAC0052">'[2]2006'!$C$13</definedName>
    <definedName name="_BNB0103">'[2]2007'!$B$16</definedName>
    <definedName name="_BNB0203">'[2]2007'!$B$17</definedName>
    <definedName name="_BNB0503">'[2]2007'!$B$18</definedName>
    <definedName name="_BNB1003">'[2]2007'!$B$19</definedName>
    <definedName name="_BNT3101">'[2]2007'!$B$12</definedName>
    <definedName name="_BNT3102">'[2]2007'!$B$13</definedName>
    <definedName name="_BNT3103">'[2]2007'!$D$12</definedName>
    <definedName name="_BNT3107">'[2]2007'!$E$12</definedName>
    <definedName name="_BNT3201">'[2]2007'!$B$13</definedName>
    <definedName name="_BNT3203">'[2]2007'!$D$13</definedName>
    <definedName name="_BNT3207">'[2]2007'!$E$13</definedName>
    <definedName name="_BNT3501">'[2]2007'!$B$14</definedName>
    <definedName name="_BNT3503">'[2]2007'!$D$14</definedName>
    <definedName name="_BNT3507">'[2]2007'!$E$14</definedName>
    <definedName name="_BNT4001">'[2]2007'!$B$15</definedName>
    <definedName name="_BNT4003">'[2]2007'!$D$15</definedName>
    <definedName name="_BNT99">'[2]2007'!$B$20</definedName>
    <definedName name="_CCN3501">'[2]2007'!$B$10</definedName>
    <definedName name="_CCN3503">'[2]2007'!$D$10</definedName>
    <definedName name="_CCN3507">'[2]2007'!$E$10</definedName>
    <definedName name="_DNG0001">'[2]2007'!#REF!</definedName>
    <definedName name="_DNG0007">'[2]2007'!#REF!</definedName>
    <definedName name="_EDS02001">'[2]2007'!#REF!</definedName>
    <definedName name="_EDS0201">'[2]2007'!$B$5</definedName>
    <definedName name="_EDS0203">'[2]2007'!$D$5</definedName>
    <definedName name="_EDS0207">'[2]2007'!$E$5</definedName>
    <definedName name="_EDS0601">'[2]2007'!$B$7</definedName>
    <definedName name="_EDS0603">'[2]2007'!$D$7</definedName>
    <definedName name="_EDS0607">'[2]2007'!$E$7</definedName>
    <definedName name="_EDS0701">'[2]2007'!$B$8</definedName>
    <definedName name="_EDS0703">'[2]2007'!$D$8</definedName>
    <definedName name="_EDS0707">'[2]2007'!$E$8</definedName>
    <definedName name="_EDS3501">'[2]2007'!$B$6</definedName>
    <definedName name="_EDS3503">'[2]2007'!$D$6</definedName>
    <definedName name="_EDS3507">'[2]2007'!$E$6</definedName>
    <definedName name="_FJR03">#REF!</definedName>
    <definedName name="_FJR05">#REF!</definedName>
    <definedName name="_FJR09">#REF!</definedName>
    <definedName name="_FUL0001">'[2]2007'!$E$23</definedName>
    <definedName name="_FUL0002">'[2]2007'!$E$24</definedName>
    <definedName name="_ISF0001">'[2]2007'!#REF!</definedName>
    <definedName name="_ISF0002">'[2]2007'!#REF!</definedName>
    <definedName name="_JG10">#REF!</definedName>
    <definedName name="_JG11">#REF!</definedName>
    <definedName name="_JG12">#REF!</definedName>
    <definedName name="_JG13">#REF!</definedName>
    <definedName name="_JG14">#REF!</definedName>
    <definedName name="_JG15">#REF!</definedName>
    <definedName name="_JG16">#REF!</definedName>
    <definedName name="_JG17">#REF!</definedName>
    <definedName name="_JG22">#REF!</definedName>
    <definedName name="_JG23">#REF!</definedName>
    <definedName name="_JG26">#REF!</definedName>
    <definedName name="_JG27">#REF!</definedName>
    <definedName name="_RMR8002">'[2]2007'!#REF!</definedName>
    <definedName name="_RMR8003">'[2]2007'!#REF!</definedName>
    <definedName name="_RMR8007">'[2]2007'!#REF!</definedName>
    <definedName name="_TCE0032">#REF!</definedName>
    <definedName name="_TCE0033">#REF!</definedName>
    <definedName name="_TCE0034">#REF!</definedName>
    <definedName name="_TCE0035">#REF!</definedName>
    <definedName name="_TCE0036">#REF!</definedName>
    <definedName name="_TCE0037">#REF!</definedName>
    <definedName name="_TCE0038">#REF!</definedName>
    <definedName name="_TCE0039">#REF!</definedName>
    <definedName name="_TCE0040">#REF!</definedName>
    <definedName name="_TCE0041">#REF!</definedName>
    <definedName name="_TCE0042">#REF!</definedName>
    <definedName name="_TCE0043">#REF!</definedName>
    <definedName name="_TCE0044">#REF!</definedName>
    <definedName name="_TCE0045">#REF!</definedName>
    <definedName name="_TCE0046">#REF!</definedName>
    <definedName name="_TCE0047">#REF!</definedName>
    <definedName name="_TCE0048">#REF!</definedName>
    <definedName name="_TCE0049">#REF!</definedName>
    <definedName name="_TCE0050">#REF!</definedName>
    <definedName name="_TCE0051">#REF!</definedName>
    <definedName name="_TCE0055">#REF!</definedName>
    <definedName name="_TCE0056">#REF!</definedName>
    <definedName name="_TCE0057">#REF!</definedName>
    <definedName name="_TCE0058">#REF!</definedName>
    <definedName name="_TCE0059">#REF!</definedName>
    <definedName name="_TCE0060">#REF!</definedName>
    <definedName name="_TCE0061">#REF!</definedName>
    <definedName name="_TCE0062">#REF!</definedName>
    <definedName name="_TCE0063">#REF!</definedName>
    <definedName name="_TCE0064">#REF!</definedName>
    <definedName name="_TCE0065">#REF!</definedName>
    <definedName name="_TCE0066">#REF!</definedName>
    <definedName name="_TCE0067">#REF!</definedName>
    <definedName name="_TCE0068">#REF!</definedName>
    <definedName name="_TCE0069">#REF!</definedName>
    <definedName name="_TCE0070">#REF!</definedName>
    <definedName name="_TCE0071">#REF!</definedName>
    <definedName name="_TCE0072">#REF!</definedName>
    <definedName name="_TCE0073">#REF!</definedName>
    <definedName name="_TCE0074">#REF!</definedName>
    <definedName name="_TCE0075">#REF!</definedName>
    <definedName name="_TCE0076">#REF!</definedName>
    <definedName name="_TCE0077">#REF!</definedName>
    <definedName name="_TCE0078">#REF!</definedName>
    <definedName name="_TCE0079">#REF!</definedName>
    <definedName name="_TCE0080">#REF!</definedName>
    <definedName name="_TCE0081">#REF!</definedName>
    <definedName name="_TCE0082">#REF!</definedName>
    <definedName name="_TCE0083">#REF!</definedName>
    <definedName name="_TCE0086">#REF!</definedName>
    <definedName name="_TCE0087">#REF!</definedName>
    <definedName name="_TCE0088">#REF!</definedName>
    <definedName name="_TCE0089">#REF!</definedName>
    <definedName name="_TCE0090">#REF!</definedName>
    <definedName name="_TCE0091">#REF!</definedName>
    <definedName name="_TCE0092">#REF!</definedName>
    <definedName name="_TCE0093">#REF!</definedName>
    <definedName name="_TCE0094">#REF!</definedName>
    <definedName name="_TCE0095">#REF!</definedName>
    <definedName name="_TCE0096">#REF!</definedName>
    <definedName name="_TCE0185">#REF!</definedName>
    <definedName name="_TCE0186">#REF!</definedName>
    <definedName name="_TCE0187">#REF!</definedName>
    <definedName name="_TCE0188">#REF!</definedName>
    <definedName name="_TCE0189">#REF!</definedName>
    <definedName name="_TCE0190">#REF!</definedName>
    <definedName name="_TCE0191">#REF!</definedName>
    <definedName name="_TCE0211">#REF!</definedName>
    <definedName name="_TCE0243">#REF!</definedName>
    <definedName name="_TCE0244">#REF!</definedName>
    <definedName name="_TCE0270">#REF!</definedName>
    <definedName name="_TCE0272">#REF!</definedName>
    <definedName name="_TCE0277">#REF!</definedName>
    <definedName name="_TCE0278">#REF!</definedName>
    <definedName name="_TCE0279">#REF!</definedName>
    <definedName name="_TCE0280">#REF!</definedName>
    <definedName name="_TCE0400">#REF!</definedName>
    <definedName name="_TCE0401">#REF!</definedName>
    <definedName name="_TCE7000">#REF!</definedName>
    <definedName name="_TCE7001">#REF!</definedName>
    <definedName name="_TCE7002">#REF!</definedName>
    <definedName name="_TCE7003">#REF!</definedName>
    <definedName name="\0">[1]削孔!#REF!</definedName>
    <definedName name="\9404">#REF!</definedName>
    <definedName name="\9604">[3]一位代価表!#REF!</definedName>
    <definedName name="\a">[1]削孔!#REF!</definedName>
    <definedName name="\m">[1]削孔!#REF!</definedName>
    <definedName name="\p">[1]削孔!#REF!</definedName>
    <definedName name="a" hidden="1">[4]削孔!#REF!</definedName>
    <definedName name="aaa">[4]削孔!#REF!</definedName>
    <definedName name="FJR03K">#REF!</definedName>
    <definedName name="FJR05K">#REF!</definedName>
    <definedName name="FJR09K">#REF!</definedName>
    <definedName name="FJRO5">#REF!</definedName>
    <definedName name="FRMBAS">'[2]2007'!#REF!</definedName>
    <definedName name="FUL0004G">#REF!</definedName>
    <definedName name="FUL0004J">#REF!</definedName>
    <definedName name="jyouge00">'[2]2007'!$E$6</definedName>
    <definedName name="JYOUGE01K">'[2]2005'!#REF!</definedName>
    <definedName name="KP00">'[2]2007'!$E$5</definedName>
    <definedName name="KP01K">'[2]2005'!#REF!</definedName>
    <definedName name="KYOUREKI">'[2]2006'!$C$12</definedName>
    <definedName name="MCY0000">'[2]2007'!#REF!</definedName>
    <definedName name="MENU">[1]削孔!#REF!</definedName>
    <definedName name="P10X1">#REF!</definedName>
    <definedName name="P10X10">#REF!</definedName>
    <definedName name="P10X11">#REF!</definedName>
    <definedName name="P10X2">#REF!</definedName>
    <definedName name="P10X3">#REF!</definedName>
    <definedName name="P10X4">#REF!</definedName>
    <definedName name="P10X5">#REF!</definedName>
    <definedName name="P10X6">#REF!</definedName>
    <definedName name="P10X7">#REF!</definedName>
    <definedName name="P10X8">#REF!</definedName>
    <definedName name="P10X9">#REF!</definedName>
    <definedName name="P11X1">#REF!</definedName>
    <definedName name="P11X10">#REF!</definedName>
    <definedName name="P11X11">#REF!</definedName>
    <definedName name="P11X2">#REF!</definedName>
    <definedName name="P11X3">#REF!</definedName>
    <definedName name="P11X4">#REF!</definedName>
    <definedName name="P11X5">#REF!</definedName>
    <definedName name="P11X6">#REF!</definedName>
    <definedName name="P11X7">#REF!</definedName>
    <definedName name="P11X8">#REF!</definedName>
    <definedName name="P11X9">#REF!</definedName>
    <definedName name="P12X1">#REF!</definedName>
    <definedName name="P12X10">#REF!</definedName>
    <definedName name="P12X11">#REF!</definedName>
    <definedName name="P12X2">#REF!</definedName>
    <definedName name="P12X3">#REF!</definedName>
    <definedName name="P12X4">#REF!</definedName>
    <definedName name="P12X5">#REF!</definedName>
    <definedName name="P12X6">#REF!</definedName>
    <definedName name="P12X7">#REF!</definedName>
    <definedName name="P12X8">#REF!</definedName>
    <definedName name="P12X9">#REF!</definedName>
    <definedName name="P13X1">#REF!</definedName>
    <definedName name="P13X10">#REF!</definedName>
    <definedName name="P13X11">#REF!</definedName>
    <definedName name="P13X2">#REF!</definedName>
    <definedName name="P13X3">#REF!</definedName>
    <definedName name="P13X4">#REF!</definedName>
    <definedName name="P13X5">#REF!</definedName>
    <definedName name="P13X6">#REF!</definedName>
    <definedName name="P13X7">#REF!</definedName>
    <definedName name="P13X8">#REF!</definedName>
    <definedName name="P13X9">#REF!</definedName>
    <definedName name="P1X1">#REF!</definedName>
    <definedName name="P1X10">#REF!</definedName>
    <definedName name="P1X11">#REF!</definedName>
    <definedName name="P1X12">#REF!</definedName>
    <definedName name="P1X13">#REF!</definedName>
    <definedName name="P1X14">#REF!</definedName>
    <definedName name="P1X15">#REF!</definedName>
    <definedName name="P1X16">#REF!</definedName>
    <definedName name="P1X17">#REF!</definedName>
    <definedName name="P1X18">#REF!</definedName>
    <definedName name="P1X19">#REF!</definedName>
    <definedName name="P1X2">#REF!</definedName>
    <definedName name="P1X3">#REF!</definedName>
    <definedName name="P1X4">#REF!</definedName>
    <definedName name="P1X5">#REF!</definedName>
    <definedName name="P1X6">#REF!</definedName>
    <definedName name="P1X7">#REF!</definedName>
    <definedName name="P1X8">#REF!</definedName>
    <definedName name="P1X9">#REF!</definedName>
    <definedName name="P3X1">#REF!</definedName>
    <definedName name="P3X10">#REF!</definedName>
    <definedName name="P3X11">#REF!</definedName>
    <definedName name="P3X12">#REF!</definedName>
    <definedName name="P3X13">#REF!</definedName>
    <definedName name="P3X14">#REF!</definedName>
    <definedName name="P3X15">#REF!</definedName>
    <definedName name="P3X16">#REF!</definedName>
    <definedName name="P3X17">#REF!</definedName>
    <definedName name="P3X18">#REF!</definedName>
    <definedName name="P3X19">#REF!</definedName>
    <definedName name="P3X2">#REF!</definedName>
    <definedName name="P3X3">#REF!</definedName>
    <definedName name="P3X4">#REF!</definedName>
    <definedName name="P3X5">#REF!</definedName>
    <definedName name="P3X6">#REF!</definedName>
    <definedName name="P3X7">#REF!</definedName>
    <definedName name="P3X8">#REF!</definedName>
    <definedName name="P3X9">#REF!</definedName>
    <definedName name="P4X1">#REF!</definedName>
    <definedName name="P4X10">#REF!</definedName>
    <definedName name="P4X11">#REF!</definedName>
    <definedName name="P4X12">#REF!</definedName>
    <definedName name="P4X13">#REF!</definedName>
    <definedName name="P4X14">#REF!</definedName>
    <definedName name="P4X15">#REF!</definedName>
    <definedName name="P4X16">#REF!</definedName>
    <definedName name="P4X17">#REF!</definedName>
    <definedName name="P4X18">#REF!</definedName>
    <definedName name="P4X19">#REF!</definedName>
    <definedName name="P4X2">#REF!</definedName>
    <definedName name="P4X3">#REF!</definedName>
    <definedName name="P4X4">#REF!</definedName>
    <definedName name="P4X5">#REF!</definedName>
    <definedName name="P4X6">#REF!</definedName>
    <definedName name="P4X7">#REF!</definedName>
    <definedName name="P4X8">#REF!</definedName>
    <definedName name="P4X9">#REF!</definedName>
    <definedName name="P5X1">#REF!</definedName>
    <definedName name="P5X10">#REF!</definedName>
    <definedName name="P5X11">#REF!</definedName>
    <definedName name="P5X12">#REF!</definedName>
    <definedName name="P5X13">#REF!</definedName>
    <definedName name="P5X14">#REF!</definedName>
    <definedName name="P5X15">#REF!</definedName>
    <definedName name="P5X16">#REF!</definedName>
    <definedName name="P5X17">#REF!</definedName>
    <definedName name="P5X18">#REF!</definedName>
    <definedName name="P5X19">#REF!</definedName>
    <definedName name="P5X2">#REF!</definedName>
    <definedName name="P5X3">#REF!</definedName>
    <definedName name="P5X4">#REF!</definedName>
    <definedName name="P5X5">#REF!</definedName>
    <definedName name="P5X6">#REF!</definedName>
    <definedName name="P5X7">#REF!</definedName>
    <definedName name="P5X8">#REF!</definedName>
    <definedName name="P5X9">#REF!</definedName>
    <definedName name="P6X1">#REF!</definedName>
    <definedName name="P6X10">#REF!</definedName>
    <definedName name="P6X11">#REF!</definedName>
    <definedName name="P6X2">#REF!</definedName>
    <definedName name="P6X3">#REF!</definedName>
    <definedName name="P6X4">#REF!</definedName>
    <definedName name="P6X5">#REF!</definedName>
    <definedName name="P6X6">#REF!</definedName>
    <definedName name="P6X7">#REF!</definedName>
    <definedName name="P6X8">#REF!</definedName>
    <definedName name="P6X9">#REF!</definedName>
    <definedName name="P7X1">#REF!</definedName>
    <definedName name="P7X10">#REF!</definedName>
    <definedName name="P7X11">#REF!</definedName>
    <definedName name="P7X2">#REF!</definedName>
    <definedName name="P7X3">#REF!</definedName>
    <definedName name="P7X4">#REF!</definedName>
    <definedName name="P7X5">#REF!</definedName>
    <definedName name="P7X6">#REF!</definedName>
    <definedName name="P7X7">#REF!</definedName>
    <definedName name="P7X8">#REF!</definedName>
    <definedName name="P7X9">#REF!</definedName>
    <definedName name="P8X1">#REF!</definedName>
    <definedName name="P8X10">#REF!</definedName>
    <definedName name="P8X11">#REF!</definedName>
    <definedName name="P8X2">#REF!</definedName>
    <definedName name="P8X3">#REF!</definedName>
    <definedName name="P8X4">#REF!</definedName>
    <definedName name="P8X5">#REF!</definedName>
    <definedName name="P8X6">#REF!</definedName>
    <definedName name="P8X7">#REF!</definedName>
    <definedName name="P8X8">#REF!</definedName>
    <definedName name="P8X9">#REF!</definedName>
    <definedName name="P9X1">#REF!</definedName>
    <definedName name="P9X10">#REF!</definedName>
    <definedName name="P9X11">#REF!</definedName>
    <definedName name="P9X2">#REF!</definedName>
    <definedName name="P9X3">#REF!</definedName>
    <definedName name="P9X4">#REF!</definedName>
    <definedName name="P9X5">#REF!</definedName>
    <definedName name="P9X6">#REF!</definedName>
    <definedName name="P9X7">#REF!</definedName>
    <definedName name="P9X8">#REF!</definedName>
    <definedName name="P9X9">#REF!</definedName>
    <definedName name="_xlnm.Print_Area" localSheetId="1">外観調査A!$A$1:$Q$43</definedName>
    <definedName name="_xlnm.Print_Area" localSheetId="2">外観調査B!$A$1:$Q$43</definedName>
    <definedName name="_xlnm.Print_Area" localSheetId="3">外観調査C!$A$1:$Q$43</definedName>
    <definedName name="_xlnm.Print_Area" localSheetId="10">'交通費・日当・宿泊費(外観調査)'!$A$1:$Q$53</definedName>
    <definedName name="_xlnm.Print_Area" localSheetId="7">性能評価A!$A$1:$Q$33</definedName>
    <definedName name="_xlnm.Print_Area" localSheetId="8">性能評価B!$A$1:$Q$33</definedName>
    <definedName name="_xlnm.Print_Area" localSheetId="9">性能評価C!$A$1:$Q$33</definedName>
    <definedName name="_xlnm.Print_Area" localSheetId="4">復元設計A!$A$1:$Q$63</definedName>
    <definedName name="_xlnm.Print_Area" localSheetId="5">復元設計B!$A$1:$Q$63</definedName>
    <definedName name="_xlnm.Print_Area" localSheetId="6">復元設計C!$A$1:$Q$63</definedName>
    <definedName name="_xlnm.Print_Area" localSheetId="0">様式１!$A$1:$K$47</definedName>
    <definedName name="SEKKEI">'[2]2003'!$G$2</definedName>
    <definedName name="SMENU">[1]削孔!#REF!</definedName>
    <definedName name="SUMTUKAN">'[2]2004'!$BN$46</definedName>
    <definedName name="syasen00">'[2]2007'!$E$7</definedName>
    <definedName name="SYASEN01K">'[2]2005'!#REF!</definedName>
    <definedName name="TCEE0091">#REF!</definedName>
    <definedName name="TCEO189">#REF!</definedName>
    <definedName name="ｚ">#REF!</definedName>
    <definedName name="ZNAN02">'[2]2006'!$C$5</definedName>
    <definedName name="ZNAN03">'[2]2006'!$C$6</definedName>
    <definedName name="ZNAN04">'[2]2006'!$C$7</definedName>
    <definedName name="ZNAN05">'[2]2006'!$C$8</definedName>
    <definedName name="ZNAN06">'[2]2006'!$C$9</definedName>
    <definedName name="ZNAN07">'[2]2006'!$C$10</definedName>
    <definedName name="ZNAN08">'[2]2006'!$C$11</definedName>
    <definedName name="あ">#REF!</definedName>
    <definedName name="ｲﾝﾀｰKP">#REF!</definedName>
    <definedName name="施工厚３">'[2]2007'!$G$2</definedName>
    <definedName name="切削深３">'[2]2007'!$J$5</definedName>
    <definedName name="切削深４">'[2]2007'!$I$4</definedName>
    <definedName name="単価表９４０４">#REF!</definedName>
    <definedName name="調査移動１">#REF!</definedName>
    <definedName name="調査移動２">#REF!</definedName>
    <definedName name="調査外移動１">#REF!</definedName>
    <definedName name="調査外移動２">#REF!</definedName>
    <definedName name="密度３">'[2]2007'!$K$5</definedName>
    <definedName name="密度４">'[2]2007'!$J$4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18" l="1"/>
  <c r="G29" i="18"/>
  <c r="G28" i="18"/>
  <c r="G40" i="18"/>
  <c r="G39" i="18"/>
  <c r="G38" i="18"/>
  <c r="G20" i="18"/>
  <c r="G19" i="18"/>
  <c r="G18" i="18"/>
  <c r="G50" i="18"/>
  <c r="G49" i="18"/>
  <c r="G48" i="18"/>
  <c r="G30" i="17"/>
  <c r="G29" i="17"/>
  <c r="G28" i="17"/>
  <c r="G30" i="19"/>
  <c r="G29" i="19"/>
  <c r="G28" i="19"/>
  <c r="K20" i="22" l="1"/>
  <c r="K19" i="22"/>
  <c r="K18" i="22"/>
  <c r="K22" i="22" s="1"/>
  <c r="G6" i="22" s="1"/>
  <c r="K20" i="21"/>
  <c r="K19" i="21"/>
  <c r="K18" i="21"/>
  <c r="K22" i="21" s="1"/>
  <c r="G6" i="21" s="1"/>
  <c r="K20" i="20"/>
  <c r="K19" i="20"/>
  <c r="K18" i="20"/>
  <c r="K22" i="20" l="1"/>
  <c r="G6" i="20" s="1"/>
  <c r="K50" i="19"/>
  <c r="K49" i="19"/>
  <c r="K48" i="19"/>
  <c r="K52" i="19" s="1"/>
  <c r="K40" i="19"/>
  <c r="K39" i="19"/>
  <c r="K38" i="19"/>
  <c r="K30" i="19"/>
  <c r="K29" i="19"/>
  <c r="K28" i="19"/>
  <c r="K20" i="19"/>
  <c r="K19" i="19"/>
  <c r="K18" i="19"/>
  <c r="K50" i="18"/>
  <c r="K49" i="18"/>
  <c r="K48" i="18"/>
  <c r="K52" i="18" s="1"/>
  <c r="K40" i="18"/>
  <c r="K39" i="18"/>
  <c r="K38" i="18"/>
  <c r="K30" i="18"/>
  <c r="K29" i="18"/>
  <c r="K28" i="18"/>
  <c r="K20" i="18"/>
  <c r="K19" i="18"/>
  <c r="K18" i="18"/>
  <c r="K50" i="17"/>
  <c r="K49" i="17"/>
  <c r="K48" i="17"/>
  <c r="K52" i="17" s="1"/>
  <c r="K40" i="17"/>
  <c r="K39" i="17"/>
  <c r="K38" i="17"/>
  <c r="K42" i="18" l="1"/>
  <c r="K32" i="18"/>
  <c r="K42" i="19"/>
  <c r="K22" i="19"/>
  <c r="K32" i="19"/>
  <c r="K22" i="18"/>
  <c r="K42" i="17"/>
  <c r="G6" i="19" l="1"/>
  <c r="G6" i="18"/>
  <c r="K30" i="17"/>
  <c r="K29" i="17"/>
  <c r="K28" i="17"/>
  <c r="K20" i="17"/>
  <c r="K19" i="17"/>
  <c r="K18" i="17"/>
  <c r="K40" i="16"/>
  <c r="K42" i="16" s="1"/>
  <c r="K39" i="16"/>
  <c r="K38" i="16"/>
  <c r="K30" i="16"/>
  <c r="K29" i="16"/>
  <c r="K28" i="16"/>
  <c r="K32" i="16" s="1"/>
  <c r="K20" i="16"/>
  <c r="K19" i="16"/>
  <c r="K18" i="16"/>
  <c r="K22" i="17" l="1"/>
  <c r="K32" i="17"/>
  <c r="K22" i="16"/>
  <c r="G6" i="16" s="1"/>
  <c r="G6" i="17" l="1"/>
  <c r="K30" i="14"/>
  <c r="K29" i="14"/>
  <c r="K28" i="14"/>
  <c r="K20" i="14"/>
  <c r="K19" i="14"/>
  <c r="K18" i="14"/>
  <c r="K30" i="13"/>
  <c r="K29" i="13"/>
  <c r="K28" i="13"/>
  <c r="K32" i="13" s="1"/>
  <c r="K20" i="13"/>
  <c r="K19" i="13"/>
  <c r="K18" i="13"/>
  <c r="K32" i="14" l="1"/>
  <c r="K22" i="14"/>
  <c r="G6" i="14" s="1"/>
  <c r="K22" i="13"/>
  <c r="G6" i="13" s="1"/>
  <c r="K29" i="7" l="1"/>
  <c r="K30" i="7"/>
  <c r="K28" i="7"/>
  <c r="K32" i="7" s="1"/>
  <c r="K19" i="7"/>
  <c r="K20" i="7"/>
  <c r="K18" i="7"/>
  <c r="K22" i="7" l="1"/>
  <c r="G6" i="7" s="1"/>
</calcChain>
</file>

<file path=xl/sharedStrings.xml><?xml version="1.0" encoding="utf-8"?>
<sst xmlns="http://schemas.openxmlformats.org/spreadsheetml/2006/main" count="716" uniqueCount="98">
  <si>
    <t>参考見積書</t>
  </si>
  <si>
    <t>見積単価算出方法が積算基準類に拠る場合</t>
    <rPh sb="0" eb="2">
      <t>ミツモリ</t>
    </rPh>
    <rPh sb="2" eb="4">
      <t>タンカ</t>
    </rPh>
    <rPh sb="4" eb="6">
      <t>サンシュツ</t>
    </rPh>
    <rPh sb="6" eb="8">
      <t>ホウホウ</t>
    </rPh>
    <rPh sb="9" eb="11">
      <t>セキサン</t>
    </rPh>
    <rPh sb="11" eb="13">
      <t>キジュン</t>
    </rPh>
    <rPh sb="13" eb="14">
      <t>ルイ</t>
    </rPh>
    <rPh sb="15" eb="16">
      <t>ヨ</t>
    </rPh>
    <rPh sb="17" eb="19">
      <t>バアイ</t>
    </rPh>
    <phoneticPr fontId="2"/>
  </si>
  <si>
    <t>※見積単価算出方法は積算基準類・類似業務実績等のいずれかで算出しているか「○」を付して下さい。</t>
    <rPh sb="1" eb="3">
      <t>ミツモリ</t>
    </rPh>
    <rPh sb="3" eb="5">
      <t>タンカ</t>
    </rPh>
    <rPh sb="5" eb="7">
      <t>サンシュツ</t>
    </rPh>
    <rPh sb="7" eb="9">
      <t>ホウホウ</t>
    </rPh>
    <rPh sb="10" eb="12">
      <t>セキサン</t>
    </rPh>
    <rPh sb="12" eb="14">
      <t>キジュン</t>
    </rPh>
    <rPh sb="14" eb="15">
      <t>ルイ</t>
    </rPh>
    <rPh sb="16" eb="18">
      <t>ルイジ</t>
    </rPh>
    <rPh sb="18" eb="20">
      <t>ギョウム</t>
    </rPh>
    <rPh sb="20" eb="22">
      <t>ジッセキ</t>
    </rPh>
    <rPh sb="22" eb="23">
      <t>トウ</t>
    </rPh>
    <rPh sb="29" eb="31">
      <t>サンシュツ</t>
    </rPh>
    <rPh sb="40" eb="41">
      <t>フ</t>
    </rPh>
    <rPh sb="43" eb="44">
      <t>クダ</t>
    </rPh>
    <phoneticPr fontId="2"/>
  </si>
  <si>
    <t>見積単価算出方法※</t>
    <rPh sb="0" eb="2">
      <t>ミツモリ</t>
    </rPh>
    <rPh sb="2" eb="4">
      <t>タンカ</t>
    </rPh>
    <rPh sb="4" eb="6">
      <t>サンシュツ</t>
    </rPh>
    <rPh sb="6" eb="8">
      <t>ホウホウ</t>
    </rPh>
    <phoneticPr fontId="2"/>
  </si>
  <si>
    <t>積算基準類</t>
    <rPh sb="0" eb="2">
      <t>セキサン</t>
    </rPh>
    <rPh sb="2" eb="4">
      <t>キジュン</t>
    </rPh>
    <rPh sb="4" eb="5">
      <t>ルイ</t>
    </rPh>
    <phoneticPr fontId="2"/>
  </si>
  <si>
    <t>類似業務実績等</t>
    <rPh sb="0" eb="2">
      <t>ルイジ</t>
    </rPh>
    <rPh sb="2" eb="4">
      <t>ギョウム</t>
    </rPh>
    <rPh sb="4" eb="6">
      <t>ジッセキ</t>
    </rPh>
    <rPh sb="6" eb="7">
      <t>トウ</t>
    </rPh>
    <phoneticPr fontId="2"/>
  </si>
  <si>
    <t>項目</t>
    <rPh sb="0" eb="2">
      <t>コウモク</t>
    </rPh>
    <phoneticPr fontId="2"/>
  </si>
  <si>
    <t>単位</t>
    <rPh sb="0" eb="2">
      <t>タンイ</t>
    </rPh>
    <phoneticPr fontId="2"/>
  </si>
  <si>
    <t>見積単価</t>
    <rPh sb="0" eb="2">
      <t>ミツモリ</t>
    </rPh>
    <rPh sb="2" eb="4">
      <t>タンカ</t>
    </rPh>
    <phoneticPr fontId="2"/>
  </si>
  <si>
    <t>《見積単価内訳》</t>
    <rPh sb="1" eb="3">
      <t>ミツモリ</t>
    </rPh>
    <rPh sb="3" eb="5">
      <t>タンカ</t>
    </rPh>
    <rPh sb="5" eb="7">
      <t>ウチワケ</t>
    </rPh>
    <phoneticPr fontId="2"/>
  </si>
  <si>
    <t>標準作業量</t>
    <rPh sb="0" eb="2">
      <t>ヒョウジュン</t>
    </rPh>
    <rPh sb="2" eb="4">
      <t>サギョウ</t>
    </rPh>
    <rPh sb="4" eb="5">
      <t>リョウ</t>
    </rPh>
    <phoneticPr fontId="2"/>
  </si>
  <si>
    <t>作業工程</t>
    <rPh sb="0" eb="2">
      <t>サギョウ</t>
    </rPh>
    <rPh sb="2" eb="4">
      <t>コウテイ</t>
    </rPh>
    <phoneticPr fontId="2"/>
  </si>
  <si>
    <t>編成・歩掛</t>
    <rPh sb="0" eb="2">
      <t>ヘンセイ</t>
    </rPh>
    <rPh sb="3" eb="5">
      <t>ブガカリ</t>
    </rPh>
    <phoneticPr fontId="2"/>
  </si>
  <si>
    <t>摘要</t>
    <rPh sb="0" eb="2">
      <t>テキヨウ</t>
    </rPh>
    <phoneticPr fontId="2"/>
  </si>
  <si>
    <t>（見積活用方式関係 様式２）</t>
    <rPh sb="1" eb="3">
      <t>ミツモリ</t>
    </rPh>
    <rPh sb="3" eb="5">
      <t>カツヨウ</t>
    </rPh>
    <rPh sb="5" eb="7">
      <t>ホウシキ</t>
    </rPh>
    <rPh sb="7" eb="9">
      <t>カンケイ</t>
    </rPh>
    <rPh sb="10" eb="12">
      <t>ヨウシキ</t>
    </rPh>
    <phoneticPr fontId="2"/>
  </si>
  <si>
    <t>単価</t>
    <rPh sb="0" eb="2">
      <t>タンカ</t>
    </rPh>
    <phoneticPr fontId="2"/>
  </si>
  <si>
    <t>金額</t>
    <rPh sb="0" eb="2">
      <t>キンガク</t>
    </rPh>
    <phoneticPr fontId="2"/>
  </si>
  <si>
    <t>（参考例）</t>
    <rPh sb="1" eb="3">
      <t>サンコウ</t>
    </rPh>
    <rPh sb="3" eb="4">
      <t>レイ</t>
    </rPh>
    <phoneticPr fontId="2"/>
  </si>
  <si>
    <t>小計</t>
    <rPh sb="0" eb="2">
      <t>ショウケイ</t>
    </rPh>
    <phoneticPr fontId="2"/>
  </si>
  <si>
    <t>歩掛</t>
    <rPh sb="0" eb="2">
      <t>ブガカリ</t>
    </rPh>
    <phoneticPr fontId="2"/>
  </si>
  <si>
    <t>編成</t>
    <rPh sb="0" eb="2">
      <t>ヘンセイ</t>
    </rPh>
    <phoneticPr fontId="2"/>
  </si>
  <si>
    <t>【参考例】</t>
    <rPh sb="1" eb="3">
      <t>サンコウ</t>
    </rPh>
    <rPh sb="3" eb="4">
      <t>レイ</t>
    </rPh>
    <phoneticPr fontId="2"/>
  </si>
  <si>
    <t>（4）その他　（〇〇）　・○○には必要な内訳名称を入れること。</t>
    <rPh sb="5" eb="6">
      <t>タ</t>
    </rPh>
    <rPh sb="17" eb="19">
      <t>ヒツヨウ</t>
    </rPh>
    <rPh sb="20" eb="22">
      <t>ウチワケ</t>
    </rPh>
    <rPh sb="22" eb="24">
      <t>メイショウ</t>
    </rPh>
    <rPh sb="25" eb="26">
      <t>イ</t>
    </rPh>
    <phoneticPr fontId="2"/>
  </si>
  <si>
    <t>（5）その他　（〇〇）　・○○には必要な内訳名称を入れること。</t>
    <rPh sb="5" eb="6">
      <t>タ</t>
    </rPh>
    <rPh sb="17" eb="19">
      <t>ヒツヨウ</t>
    </rPh>
    <rPh sb="20" eb="22">
      <t>ウチワケ</t>
    </rPh>
    <rPh sb="22" eb="24">
      <t>メイショウ</t>
    </rPh>
    <rPh sb="25" eb="26">
      <t>イ</t>
    </rPh>
    <phoneticPr fontId="2"/>
  </si>
  <si>
    <t>一式の場合は詳細な根拠を
添付する様お願いいたします。</t>
    <rPh sb="0" eb="2">
      <t>イッシキ</t>
    </rPh>
    <rPh sb="3" eb="5">
      <t>バアイ</t>
    </rPh>
    <rPh sb="6" eb="8">
      <t>ショウサイ</t>
    </rPh>
    <rPh sb="9" eb="11">
      <t>コンキョ</t>
    </rPh>
    <rPh sb="13" eb="15">
      <t>テンプ</t>
    </rPh>
    <rPh sb="17" eb="18">
      <t>ヨウ</t>
    </rPh>
    <rPh sb="19" eb="20">
      <t>ネガ</t>
    </rPh>
    <phoneticPr fontId="2"/>
  </si>
  <si>
    <t>※編成、歩掛、単価等の数値についてはあくまでも参考値です。
   御社の積算に則り記入をお願いいたします。</t>
    <rPh sb="1" eb="3">
      <t>ヘンセイ</t>
    </rPh>
    <rPh sb="4" eb="6">
      <t>ブガカリ</t>
    </rPh>
    <rPh sb="7" eb="9">
      <t>タンカ</t>
    </rPh>
    <rPh sb="9" eb="10">
      <t>トウ</t>
    </rPh>
    <rPh sb="11" eb="13">
      <t>スウチ</t>
    </rPh>
    <rPh sb="23" eb="26">
      <t>サンコウチ</t>
    </rPh>
    <rPh sb="33" eb="35">
      <t>オンシャ</t>
    </rPh>
    <rPh sb="36" eb="38">
      <t>セキサン</t>
    </rPh>
    <rPh sb="39" eb="40">
      <t>ノット</t>
    </rPh>
    <rPh sb="41" eb="43">
      <t>キニュウ</t>
    </rPh>
    <rPh sb="45" eb="46">
      <t>ネガ</t>
    </rPh>
    <phoneticPr fontId="2"/>
  </si>
  <si>
    <t>外観調査　Ａ</t>
    <rPh sb="0" eb="2">
      <t>ガイカン</t>
    </rPh>
    <rPh sb="2" eb="4">
      <t>チョウサ</t>
    </rPh>
    <phoneticPr fontId="2"/>
  </si>
  <si>
    <t>橋</t>
    <rPh sb="0" eb="1">
      <t>ハシ</t>
    </rPh>
    <phoneticPr fontId="2"/>
  </si>
  <si>
    <t>技師Ａ</t>
    <rPh sb="0" eb="2">
      <t>ギシ</t>
    </rPh>
    <phoneticPr fontId="2"/>
  </si>
  <si>
    <t>技師Ｂ</t>
    <rPh sb="0" eb="2">
      <t>ギシ</t>
    </rPh>
    <phoneticPr fontId="2"/>
  </si>
  <si>
    <t>技師Ｃ</t>
    <rPh sb="0" eb="2">
      <t>ギシ</t>
    </rPh>
    <phoneticPr fontId="2"/>
  </si>
  <si>
    <t>（1）現地作業に要する費用</t>
    <rPh sb="3" eb="5">
      <t>ゲンチ</t>
    </rPh>
    <rPh sb="5" eb="7">
      <t>サギョウ</t>
    </rPh>
    <rPh sb="8" eb="9">
      <t>ヨウ</t>
    </rPh>
    <rPh sb="11" eb="13">
      <t>ヒヨウ</t>
    </rPh>
    <phoneticPr fontId="2"/>
  </si>
  <si>
    <t>（2）データ整理に要する費用</t>
    <rPh sb="6" eb="8">
      <t>セイリ</t>
    </rPh>
    <rPh sb="9" eb="10">
      <t>ヨウ</t>
    </rPh>
    <rPh sb="12" eb="14">
      <t>ヒヨウ</t>
    </rPh>
    <phoneticPr fontId="2"/>
  </si>
  <si>
    <t>（3）その他　（〇〇）　・○○には必要な内訳名称を入れること。</t>
    <rPh sb="5" eb="6">
      <t>タ</t>
    </rPh>
    <rPh sb="17" eb="19">
      <t>ヒツヨウ</t>
    </rPh>
    <rPh sb="20" eb="22">
      <t>ウチワケ</t>
    </rPh>
    <rPh sb="22" eb="24">
      <t>メイショウ</t>
    </rPh>
    <rPh sb="25" eb="26">
      <t>イ</t>
    </rPh>
    <phoneticPr fontId="2"/>
  </si>
  <si>
    <t>外観調査　Ｂ</t>
    <rPh sb="0" eb="2">
      <t>ガイカン</t>
    </rPh>
    <rPh sb="2" eb="4">
      <t>チョウサ</t>
    </rPh>
    <phoneticPr fontId="2"/>
  </si>
  <si>
    <t>外観調査　Ｃ</t>
    <rPh sb="0" eb="2">
      <t>ガイカン</t>
    </rPh>
    <rPh sb="2" eb="4">
      <t>チョウサ</t>
    </rPh>
    <phoneticPr fontId="2"/>
  </si>
  <si>
    <t>交通費・日当・宿泊費
（外観調査）</t>
    <rPh sb="0" eb="3">
      <t>コウツウヒ</t>
    </rPh>
    <rPh sb="4" eb="6">
      <t>ニットウ</t>
    </rPh>
    <rPh sb="7" eb="10">
      <t>シュクハクヒ</t>
    </rPh>
    <rPh sb="12" eb="14">
      <t>ガイカン</t>
    </rPh>
    <rPh sb="14" eb="16">
      <t>チョウサ</t>
    </rPh>
    <phoneticPr fontId="2"/>
  </si>
  <si>
    <t>式</t>
    <rPh sb="0" eb="1">
      <t>シキ</t>
    </rPh>
    <phoneticPr fontId="2"/>
  </si>
  <si>
    <t>（1）交通費に要する費用</t>
    <rPh sb="3" eb="6">
      <t>コウツウヒ</t>
    </rPh>
    <rPh sb="7" eb="8">
      <t>ヨウ</t>
    </rPh>
    <rPh sb="10" eb="12">
      <t>ヒヨウ</t>
    </rPh>
    <phoneticPr fontId="2"/>
  </si>
  <si>
    <t>交通費</t>
    <rPh sb="0" eb="2">
      <t>コウツウ</t>
    </rPh>
    <rPh sb="2" eb="3">
      <t>ヒ</t>
    </rPh>
    <phoneticPr fontId="2"/>
  </si>
  <si>
    <t>回数</t>
    <rPh sb="0" eb="2">
      <t>カイスウ</t>
    </rPh>
    <phoneticPr fontId="2"/>
  </si>
  <si>
    <t>（2）日当に要する費用</t>
    <rPh sb="3" eb="5">
      <t>ニットウ</t>
    </rPh>
    <rPh sb="6" eb="7">
      <t>ヨウ</t>
    </rPh>
    <rPh sb="9" eb="11">
      <t>ヒヨウ</t>
    </rPh>
    <phoneticPr fontId="2"/>
  </si>
  <si>
    <t>日当</t>
    <rPh sb="0" eb="2">
      <t>ニットウ</t>
    </rPh>
    <phoneticPr fontId="2"/>
  </si>
  <si>
    <t>（3）宿泊費に要する費用</t>
    <rPh sb="3" eb="6">
      <t>シュクハクヒ</t>
    </rPh>
    <rPh sb="7" eb="8">
      <t>ヨウ</t>
    </rPh>
    <rPh sb="10" eb="12">
      <t>ヒヨウ</t>
    </rPh>
    <phoneticPr fontId="2"/>
  </si>
  <si>
    <t>宿泊費</t>
    <rPh sb="0" eb="2">
      <t>シュクハク</t>
    </rPh>
    <rPh sb="2" eb="3">
      <t>ヒ</t>
    </rPh>
    <phoneticPr fontId="2"/>
  </si>
  <si>
    <t>日数</t>
    <rPh sb="0" eb="2">
      <t>ニッスウ</t>
    </rPh>
    <phoneticPr fontId="2"/>
  </si>
  <si>
    <t>泊数</t>
    <rPh sb="0" eb="1">
      <t>ハク</t>
    </rPh>
    <rPh sb="1" eb="2">
      <t>スウ</t>
    </rPh>
    <phoneticPr fontId="2"/>
  </si>
  <si>
    <t>※編成、回数・日数・泊数、単価等の数値についてはあくまでも参考値です。
   御社の積算に則り記入をお願いいたします。</t>
    <rPh sb="1" eb="3">
      <t>ヘンセイ</t>
    </rPh>
    <rPh sb="4" eb="6">
      <t>カイスウ</t>
    </rPh>
    <rPh sb="7" eb="9">
      <t>ニッスウ</t>
    </rPh>
    <rPh sb="10" eb="11">
      <t>ハク</t>
    </rPh>
    <rPh sb="11" eb="12">
      <t>スウ</t>
    </rPh>
    <rPh sb="13" eb="15">
      <t>タンカ</t>
    </rPh>
    <rPh sb="15" eb="16">
      <t>トウ</t>
    </rPh>
    <rPh sb="17" eb="19">
      <t>スウチ</t>
    </rPh>
    <rPh sb="29" eb="32">
      <t>サンコウチ</t>
    </rPh>
    <rPh sb="39" eb="41">
      <t>オンシャ</t>
    </rPh>
    <rPh sb="42" eb="44">
      <t>セキサン</t>
    </rPh>
    <rPh sb="45" eb="46">
      <t>ノット</t>
    </rPh>
    <rPh sb="47" eb="49">
      <t>キニュウ</t>
    </rPh>
    <rPh sb="51" eb="52">
      <t>ネガ</t>
    </rPh>
    <phoneticPr fontId="2"/>
  </si>
  <si>
    <t>復元設計　Ａ</t>
    <rPh sb="0" eb="4">
      <t>フクゲンセッケイ</t>
    </rPh>
    <phoneticPr fontId="2"/>
  </si>
  <si>
    <t>上部工設計</t>
    <rPh sb="0" eb="2">
      <t>ジョウブ</t>
    </rPh>
    <rPh sb="2" eb="3">
      <t>コウ</t>
    </rPh>
    <rPh sb="3" eb="5">
      <t>セッケイ</t>
    </rPh>
    <phoneticPr fontId="2"/>
  </si>
  <si>
    <t>（1）上部工設計に要する費用</t>
    <rPh sb="3" eb="5">
      <t>ジョウブ</t>
    </rPh>
    <rPh sb="5" eb="6">
      <t>コウ</t>
    </rPh>
    <rPh sb="6" eb="8">
      <t>セッケイ</t>
    </rPh>
    <rPh sb="9" eb="10">
      <t>ヨウ</t>
    </rPh>
    <rPh sb="12" eb="14">
      <t>ヒヨウ</t>
    </rPh>
    <phoneticPr fontId="2"/>
  </si>
  <si>
    <t>その他　（○○）</t>
    <rPh sb="2" eb="3">
      <t>タ</t>
    </rPh>
    <phoneticPr fontId="2"/>
  </si>
  <si>
    <t>復元設計　Ｂ</t>
    <rPh sb="0" eb="4">
      <t>フクゲンセッケイ</t>
    </rPh>
    <phoneticPr fontId="2"/>
  </si>
  <si>
    <t>復元設計　Ｃ</t>
    <rPh sb="0" eb="4">
      <t>フクゲンセッケイ</t>
    </rPh>
    <phoneticPr fontId="2"/>
  </si>
  <si>
    <t>性能評価　Ａ</t>
    <rPh sb="0" eb="2">
      <t>セイノウ</t>
    </rPh>
    <rPh sb="2" eb="4">
      <t>ヒョウカ</t>
    </rPh>
    <phoneticPr fontId="2"/>
  </si>
  <si>
    <t>（1）性能評価に要する費用</t>
    <rPh sb="3" eb="7">
      <t>セイノウヒョウカ</t>
    </rPh>
    <rPh sb="8" eb="9">
      <t>ヨウ</t>
    </rPh>
    <rPh sb="11" eb="13">
      <t>ヒヨウ</t>
    </rPh>
    <phoneticPr fontId="2"/>
  </si>
  <si>
    <t>（2）その他　（〇〇）　・○○には必要な内訳名称を入れること。</t>
    <rPh sb="5" eb="6">
      <t>タ</t>
    </rPh>
    <rPh sb="17" eb="19">
      <t>ヒツヨウ</t>
    </rPh>
    <rPh sb="20" eb="22">
      <t>ウチワケ</t>
    </rPh>
    <rPh sb="22" eb="24">
      <t>メイショウ</t>
    </rPh>
    <rPh sb="25" eb="26">
      <t>イ</t>
    </rPh>
    <phoneticPr fontId="2"/>
  </si>
  <si>
    <t>性能評価　Ｂ</t>
    <rPh sb="0" eb="2">
      <t>セイノウ</t>
    </rPh>
    <rPh sb="2" eb="4">
      <t>ヒョウカ</t>
    </rPh>
    <phoneticPr fontId="2"/>
  </si>
  <si>
    <t>性能評価　Ｃ</t>
    <rPh sb="0" eb="2">
      <t>セイノウ</t>
    </rPh>
    <rPh sb="2" eb="4">
      <t>ヒョウカ</t>
    </rPh>
    <phoneticPr fontId="2"/>
  </si>
  <si>
    <t>現地作業</t>
    <rPh sb="0" eb="4">
      <t>ゲンチサギョウ</t>
    </rPh>
    <phoneticPr fontId="2"/>
  </si>
  <si>
    <t>データ整理</t>
    <rPh sb="3" eb="5">
      <t>セイリ</t>
    </rPh>
    <phoneticPr fontId="2"/>
  </si>
  <si>
    <t>性能評価</t>
    <rPh sb="0" eb="4">
      <t>セイノウヒョウカ</t>
    </rPh>
    <phoneticPr fontId="2"/>
  </si>
  <si>
    <t>下部工設計（Ａ１）</t>
    <rPh sb="0" eb="3">
      <t>カブコウ</t>
    </rPh>
    <rPh sb="2" eb="3">
      <t>コウ</t>
    </rPh>
    <rPh sb="3" eb="5">
      <t>セッケイ</t>
    </rPh>
    <phoneticPr fontId="2"/>
  </si>
  <si>
    <t>（2）下部工設計（Ａ１）に要する費用</t>
    <rPh sb="3" eb="6">
      <t>カブコウ</t>
    </rPh>
    <rPh sb="6" eb="8">
      <t>セッケイ</t>
    </rPh>
    <rPh sb="13" eb="14">
      <t>ヨウ</t>
    </rPh>
    <rPh sb="16" eb="18">
      <t>ヒヨウ</t>
    </rPh>
    <phoneticPr fontId="2"/>
  </si>
  <si>
    <t>（3）下部工設計（Ａ２）に要する費用</t>
    <rPh sb="3" eb="6">
      <t>カブコウ</t>
    </rPh>
    <rPh sb="6" eb="8">
      <t>セッケイ</t>
    </rPh>
    <rPh sb="13" eb="14">
      <t>ヨウ</t>
    </rPh>
    <rPh sb="16" eb="18">
      <t>ヒヨウ</t>
    </rPh>
    <phoneticPr fontId="2"/>
  </si>
  <si>
    <t>下部工設計（Ａ２）</t>
    <rPh sb="0" eb="3">
      <t>カブコウ</t>
    </rPh>
    <rPh sb="3" eb="5">
      <t>セッケイ</t>
    </rPh>
    <phoneticPr fontId="2"/>
  </si>
  <si>
    <t>（4）下部工設計（Ｐ１）に要する費用</t>
    <rPh sb="3" eb="6">
      <t>カブコウ</t>
    </rPh>
    <rPh sb="6" eb="8">
      <t>セッケイ</t>
    </rPh>
    <rPh sb="13" eb="14">
      <t>ヨウ</t>
    </rPh>
    <rPh sb="16" eb="18">
      <t>ヒヨウ</t>
    </rPh>
    <phoneticPr fontId="2"/>
  </si>
  <si>
    <t>下部工設計（Ｐ１）</t>
    <rPh sb="0" eb="3">
      <t>カブコウ</t>
    </rPh>
    <rPh sb="3" eb="5">
      <t>セッケイ</t>
    </rPh>
    <phoneticPr fontId="2"/>
  </si>
  <si>
    <t>○</t>
  </si>
  <si>
    <t>○</t>
    <phoneticPr fontId="2"/>
  </si>
  <si>
    <t>NEXCO調査等積算基準を準用</t>
    <rPh sb="5" eb="7">
      <t>チョウサ</t>
    </rPh>
    <rPh sb="7" eb="8">
      <t>トウ</t>
    </rPh>
    <rPh sb="8" eb="10">
      <t>セキサン</t>
    </rPh>
    <rPh sb="10" eb="12">
      <t>キジュン</t>
    </rPh>
    <rPh sb="13" eb="15">
      <t>ジュンヨウ</t>
    </rPh>
    <phoneticPr fontId="2"/>
  </si>
  <si>
    <t>※参考とした積算基準類等がある場合は記載すること。</t>
    <rPh sb="1" eb="3">
      <t>サンコウ</t>
    </rPh>
    <rPh sb="6" eb="8">
      <t>セキサン</t>
    </rPh>
    <rPh sb="8" eb="10">
      <t>キジュン</t>
    </rPh>
    <rPh sb="10" eb="11">
      <t>ルイ</t>
    </rPh>
    <rPh sb="11" eb="12">
      <t>トウ</t>
    </rPh>
    <rPh sb="15" eb="17">
      <t>バアイ</t>
    </rPh>
    <rPh sb="18" eb="20">
      <t>キサイ</t>
    </rPh>
    <phoneticPr fontId="2"/>
  </si>
  <si>
    <t>○（過去の同様業務を参考）</t>
    <phoneticPr fontId="2"/>
  </si>
  <si>
    <t>設計業務等標準積算基準書を適用</t>
    <rPh sb="0" eb="2">
      <t>セッケイ</t>
    </rPh>
    <rPh sb="2" eb="4">
      <t>ギョウム</t>
    </rPh>
    <rPh sb="4" eb="5">
      <t>トウ</t>
    </rPh>
    <rPh sb="5" eb="7">
      <t>ヒョウジュン</t>
    </rPh>
    <rPh sb="7" eb="9">
      <t>セキサン</t>
    </rPh>
    <rPh sb="9" eb="11">
      <t>キジュン</t>
    </rPh>
    <rPh sb="11" eb="12">
      <t>ショ</t>
    </rPh>
    <rPh sb="13" eb="15">
      <t>テキヨウ</t>
    </rPh>
    <phoneticPr fontId="2"/>
  </si>
  <si>
    <t>1-4　交通費・日当・宿泊費</t>
    <rPh sb="4" eb="6">
      <t>コウツウ</t>
    </rPh>
    <rPh sb="6" eb="7">
      <t>ヒ</t>
    </rPh>
    <rPh sb="8" eb="10">
      <t>ニットウ</t>
    </rPh>
    <rPh sb="11" eb="14">
      <t>シュクハクヒ</t>
    </rPh>
    <phoneticPr fontId="2"/>
  </si>
  <si>
    <t>5-7　構造物設計</t>
    <rPh sb="4" eb="7">
      <t>コウゾウブツ</t>
    </rPh>
    <rPh sb="7" eb="9">
      <t>セッケイ</t>
    </rPh>
    <phoneticPr fontId="2"/>
  </si>
  <si>
    <t>（例）類似構造物補正：区分Ａを適用
一式の場合は詳細な根拠を
添付する様お願いいたします。</t>
    <rPh sb="1" eb="2">
      <t>レイ</t>
    </rPh>
    <rPh sb="3" eb="5">
      <t>ルイジ</t>
    </rPh>
    <rPh sb="5" eb="8">
      <t>コウゾウブツ</t>
    </rPh>
    <rPh sb="8" eb="10">
      <t>ホセイ</t>
    </rPh>
    <rPh sb="11" eb="13">
      <t>クブン</t>
    </rPh>
    <rPh sb="15" eb="17">
      <t>テキヨウ</t>
    </rPh>
    <rPh sb="19" eb="21">
      <t>イッシキ</t>
    </rPh>
    <rPh sb="22" eb="24">
      <t>バアイ</t>
    </rPh>
    <rPh sb="25" eb="27">
      <t>ショウサイ</t>
    </rPh>
    <rPh sb="28" eb="30">
      <t>コンキョ</t>
    </rPh>
    <rPh sb="32" eb="34">
      <t>テンプ</t>
    </rPh>
    <rPh sb="36" eb="37">
      <t>ヨウ</t>
    </rPh>
    <rPh sb="38" eb="39">
      <t>ネガ</t>
    </rPh>
    <phoneticPr fontId="2"/>
  </si>
  <si>
    <t>（例）類似構造物補正：区分Ｂを適用
一式の場合は詳細な根拠を
添付する様お願いいたします。</t>
    <rPh sb="1" eb="2">
      <t>レイ</t>
    </rPh>
    <rPh sb="3" eb="5">
      <t>ルイジ</t>
    </rPh>
    <rPh sb="5" eb="8">
      <t>コウゾウブツ</t>
    </rPh>
    <rPh sb="8" eb="10">
      <t>ホセイ</t>
    </rPh>
    <rPh sb="11" eb="13">
      <t>クブン</t>
    </rPh>
    <rPh sb="15" eb="17">
      <t>テキヨウ</t>
    </rPh>
    <rPh sb="19" eb="21">
      <t>イッシキ</t>
    </rPh>
    <rPh sb="22" eb="24">
      <t>バアイ</t>
    </rPh>
    <rPh sb="25" eb="27">
      <t>ショウサイ</t>
    </rPh>
    <rPh sb="28" eb="30">
      <t>コンキョ</t>
    </rPh>
    <rPh sb="32" eb="34">
      <t>テンプ</t>
    </rPh>
    <rPh sb="36" eb="37">
      <t>ヨウ</t>
    </rPh>
    <rPh sb="38" eb="39">
      <t>ネガ</t>
    </rPh>
    <phoneticPr fontId="2"/>
  </si>
  <si>
    <t>（例）類似構造物補正：区分Ｃを適用
一式の場合は詳細な根拠を
添付する様お願いいたします。</t>
    <rPh sb="1" eb="2">
      <t>レイ</t>
    </rPh>
    <rPh sb="3" eb="5">
      <t>ルイジ</t>
    </rPh>
    <rPh sb="5" eb="8">
      <t>コウゾウブツ</t>
    </rPh>
    <rPh sb="8" eb="10">
      <t>ホセイ</t>
    </rPh>
    <rPh sb="11" eb="13">
      <t>クブン</t>
    </rPh>
    <rPh sb="15" eb="17">
      <t>テキヨウ</t>
    </rPh>
    <rPh sb="19" eb="21">
      <t>イッシキ</t>
    </rPh>
    <rPh sb="22" eb="24">
      <t>バアイ</t>
    </rPh>
    <rPh sb="25" eb="27">
      <t>ショウサイ</t>
    </rPh>
    <rPh sb="28" eb="30">
      <t>コンキョ</t>
    </rPh>
    <rPh sb="32" eb="34">
      <t>テンプ</t>
    </rPh>
    <rPh sb="36" eb="37">
      <t>ヨウ</t>
    </rPh>
    <rPh sb="38" eb="39">
      <t>ネガ</t>
    </rPh>
    <phoneticPr fontId="2"/>
  </si>
  <si>
    <t>（見積活用方式関係 様式１）</t>
    <rPh sb="1" eb="3">
      <t>ミツモリ</t>
    </rPh>
    <rPh sb="3" eb="5">
      <t>カツヨウ</t>
    </rPh>
    <rPh sb="5" eb="7">
      <t>ホウシキ</t>
    </rPh>
    <rPh sb="7" eb="9">
      <t>カンケイ</t>
    </rPh>
    <rPh sb="10" eb="12">
      <t>ヨウシキ</t>
    </rPh>
    <phoneticPr fontId="2"/>
  </si>
  <si>
    <r>
      <t>参考見積書</t>
    </r>
    <r>
      <rPr>
        <b/>
        <sz val="8"/>
        <color theme="1"/>
        <rFont val="ＭＳ 明朝"/>
        <family val="1"/>
        <charset val="128"/>
      </rPr>
      <t>注1</t>
    </r>
    <r>
      <rPr>
        <b/>
        <sz val="12"/>
        <color theme="1"/>
        <rFont val="ＭＳ 明朝"/>
        <family val="1"/>
        <charset val="128"/>
      </rPr>
      <t>の提出</t>
    </r>
    <rPh sb="0" eb="2">
      <t>サンコウ</t>
    </rPh>
    <rPh sb="2" eb="5">
      <t>ミツモリショ</t>
    </rPh>
    <rPh sb="5" eb="6">
      <t>チュウ</t>
    </rPh>
    <rPh sb="8" eb="10">
      <t>テイシュツ</t>
    </rPh>
    <phoneticPr fontId="2"/>
  </si>
  <si>
    <t>令和00年00月00日</t>
    <rPh sb="0" eb="2">
      <t>レイワ</t>
    </rPh>
    <rPh sb="4" eb="5">
      <t>ネン</t>
    </rPh>
    <rPh sb="7" eb="8">
      <t>ガツ</t>
    </rPh>
    <rPh sb="10" eb="11">
      <t>ニチ</t>
    </rPh>
    <phoneticPr fontId="2"/>
  </si>
  <si>
    <t>　東日本高速道路株式会社</t>
    <rPh sb="1" eb="2">
      <t>ヒガシ</t>
    </rPh>
    <rPh sb="2" eb="4">
      <t>ニホン</t>
    </rPh>
    <rPh sb="4" eb="6">
      <t>コウソク</t>
    </rPh>
    <rPh sb="6" eb="8">
      <t>ドウロ</t>
    </rPh>
    <rPh sb="8" eb="12">
      <t>カブシキガイシャ</t>
    </rPh>
    <phoneticPr fontId="2"/>
  </si>
  <si>
    <t>　　新潟支社長　　殿</t>
    <rPh sb="2" eb="4">
      <t>ニイガタ</t>
    </rPh>
    <rPh sb="4" eb="6">
      <t>シシャ</t>
    </rPh>
    <rPh sb="6" eb="7">
      <t>チョウ</t>
    </rPh>
    <rPh sb="9" eb="10">
      <t>ドノ</t>
    </rPh>
    <phoneticPr fontId="2"/>
  </si>
  <si>
    <t>住所</t>
    <rPh sb="0" eb="2">
      <t>ジュウショ</t>
    </rPh>
    <phoneticPr fontId="2"/>
  </si>
  <si>
    <t>会社名</t>
    <rPh sb="0" eb="3">
      <t>カイシャメイ</t>
    </rPh>
    <phoneticPr fontId="2"/>
  </si>
  <si>
    <t>代表者</t>
    <rPh sb="0" eb="3">
      <t>ダイヒョウシャ</t>
    </rPh>
    <phoneticPr fontId="2"/>
  </si>
  <si>
    <t>担当者</t>
    <rPh sb="0" eb="3">
      <t>タントウシャ</t>
    </rPh>
    <phoneticPr fontId="2"/>
  </si>
  <si>
    <t>TEL</t>
    <phoneticPr fontId="2"/>
  </si>
  <si>
    <t>FAX</t>
    <phoneticPr fontId="2"/>
  </si>
  <si>
    <t>E-mail</t>
    <phoneticPr fontId="2"/>
  </si>
  <si>
    <t>　　 令和00年00月00日付けで入札公告のありました○○自動車道　○○○○に係る</t>
    <rPh sb="3" eb="5">
      <t>レイワ</t>
    </rPh>
    <rPh sb="7" eb="8">
      <t>ネン</t>
    </rPh>
    <rPh sb="10" eb="11">
      <t>ガツ</t>
    </rPh>
    <rPh sb="13" eb="14">
      <t>ニチ</t>
    </rPh>
    <rPh sb="14" eb="15">
      <t>ヅ</t>
    </rPh>
    <rPh sb="17" eb="19">
      <t>ニュウサツ</t>
    </rPh>
    <rPh sb="19" eb="21">
      <t>コウコク</t>
    </rPh>
    <rPh sb="29" eb="32">
      <t>ジドウシャ</t>
    </rPh>
    <rPh sb="32" eb="33">
      <t>ドウ</t>
    </rPh>
    <rPh sb="39" eb="40">
      <t>カカ</t>
    </rPh>
    <phoneticPr fontId="2"/>
  </si>
  <si>
    <t>　　見積活用方式対象項目の参考見積書を下記の書類を添えて提出します。</t>
    <rPh sb="2" eb="4">
      <t>ミツモリ</t>
    </rPh>
    <rPh sb="4" eb="6">
      <t>カツヨウ</t>
    </rPh>
    <rPh sb="6" eb="8">
      <t>ホウシキ</t>
    </rPh>
    <rPh sb="8" eb="10">
      <t>タイショウ</t>
    </rPh>
    <rPh sb="10" eb="12">
      <t>コウモク</t>
    </rPh>
    <rPh sb="13" eb="15">
      <t>サンコウ</t>
    </rPh>
    <rPh sb="15" eb="18">
      <t>ミツモリショ</t>
    </rPh>
    <rPh sb="19" eb="21">
      <t>カキ</t>
    </rPh>
    <rPh sb="22" eb="24">
      <t>ショルイ</t>
    </rPh>
    <rPh sb="25" eb="26">
      <t>ソ</t>
    </rPh>
    <rPh sb="28" eb="30">
      <t>テイシュツ</t>
    </rPh>
    <phoneticPr fontId="2"/>
  </si>
  <si>
    <t>記</t>
    <rPh sb="0" eb="1">
      <t>キ</t>
    </rPh>
    <phoneticPr fontId="2"/>
  </si>
  <si>
    <t>　1．参考見積書</t>
    <rPh sb="3" eb="5">
      <t>サンコウ</t>
    </rPh>
    <rPh sb="5" eb="8">
      <t>ミツモリショ</t>
    </rPh>
    <phoneticPr fontId="2"/>
  </si>
  <si>
    <t>　2．添付資料</t>
    <rPh sb="3" eb="5">
      <t>テンプ</t>
    </rPh>
    <rPh sb="5" eb="7">
      <t>シリョウ</t>
    </rPh>
    <phoneticPr fontId="2"/>
  </si>
  <si>
    <t>注１：当社からの問合せにより見積書の訂正が必要となった場合は、「訂正参考見積書」として提出</t>
    <phoneticPr fontId="2"/>
  </si>
  <si>
    <t>して下さい。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</si>
</sst>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 "/>
  </numFmts>
  <fonts count="13"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6"/>
      <color theme="1"/>
      <name val="ＭＳ Ｐゴシック"/>
      <family val="3"/>
      <charset val="128"/>
    </font>
    <font>
      <sz val="10"/>
      <color theme="1"/>
      <name val="ＭＳ Ｐゴシック"/>
      <family val="3"/>
      <charset val="128"/>
    </font>
    <font>
      <sz val="9"/>
      <color theme="1"/>
      <name val="ＭＳ Ｐゴシック"/>
      <family val="3"/>
      <charset val="128"/>
    </font>
    <font>
      <sz val="11"/>
      <color theme="1"/>
      <name val="游ゴシック"/>
      <family val="2"/>
      <charset val="128"/>
      <scheme val="minor"/>
    </font>
    <font>
      <sz val="14"/>
      <color theme="1"/>
      <name val="ＭＳ Ｐゴシック"/>
      <family val="3"/>
      <charset val="128"/>
    </font>
    <font>
      <sz val="11"/>
      <color theme="1"/>
      <name val="ＭＳ 明朝"/>
      <family val="1"/>
      <charset val="128"/>
    </font>
    <font>
      <b/>
      <sz val="12"/>
      <color theme="1"/>
      <name val="ＭＳ 明朝"/>
      <family val="1"/>
      <charset val="128"/>
    </font>
    <font>
      <b/>
      <sz val="8"/>
      <color theme="1"/>
      <name val="ＭＳ 明朝"/>
      <family val="1"/>
      <charset val="128"/>
    </font>
    <font>
      <sz val="11"/>
      <name val="ＭＳ 明朝"/>
      <family val="1"/>
      <charset val="128"/>
    </font>
    <font>
      <sz val="10"/>
      <color theme="1"/>
      <name val="ＭＳ 明朝"/>
      <family val="1"/>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113">
    <xf numFmtId="0" fontId="0" fillId="0" borderId="0" xfId="0">
      <alignment vertical="center"/>
    </xf>
    <xf numFmtId="0" fontId="1" fillId="0" borderId="0" xfId="0" applyFont="1">
      <alignment vertical="center"/>
    </xf>
    <xf numFmtId="0" fontId="1" fillId="0" borderId="0" xfId="0" applyFont="1" applyAlignment="1">
      <alignment horizontal="right" vertical="center"/>
    </xf>
    <xf numFmtId="0" fontId="5" fillId="0" borderId="0" xfId="0" applyFont="1">
      <alignment vertical="center"/>
    </xf>
    <xf numFmtId="0" fontId="3" fillId="0" borderId="0" xfId="0" applyFont="1">
      <alignment vertical="center"/>
    </xf>
    <xf numFmtId="0" fontId="4" fillId="0" borderId="8" xfId="0" applyFont="1" applyBorder="1">
      <alignment vertical="center"/>
    </xf>
    <xf numFmtId="0" fontId="4" fillId="0" borderId="10" xfId="0" applyFont="1" applyBorder="1">
      <alignment vertical="center"/>
    </xf>
    <xf numFmtId="0" fontId="4" fillId="0" borderId="12" xfId="0" applyFont="1" applyBorder="1">
      <alignment vertical="center"/>
    </xf>
    <xf numFmtId="0" fontId="4" fillId="0" borderId="6" xfId="0" applyFont="1" applyBorder="1">
      <alignment vertical="center"/>
    </xf>
    <xf numFmtId="0" fontId="4" fillId="0" borderId="5" xfId="0" applyFont="1" applyBorder="1">
      <alignment vertical="center"/>
    </xf>
    <xf numFmtId="0" fontId="4" fillId="0" borderId="9" xfId="0" applyFont="1" applyBorder="1">
      <alignment vertical="center"/>
    </xf>
    <xf numFmtId="177" fontId="1" fillId="0" borderId="0" xfId="0" applyNumberFormat="1" applyFont="1">
      <alignment vertical="center"/>
    </xf>
    <xf numFmtId="0" fontId="4" fillId="0" borderId="2" xfId="0" applyFont="1" applyBorder="1">
      <alignment vertical="center"/>
    </xf>
    <xf numFmtId="0" fontId="4" fillId="0" borderId="4" xfId="0" applyFont="1" applyBorder="1">
      <alignment vertical="center"/>
    </xf>
    <xf numFmtId="0" fontId="4" fillId="0" borderId="3" xfId="0" applyFont="1" applyBorder="1">
      <alignment vertical="center"/>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lignment vertical="center"/>
    </xf>
    <xf numFmtId="0" fontId="4" fillId="0" borderId="11" xfId="0" applyFont="1" applyBorder="1">
      <alignment vertical="center"/>
    </xf>
    <xf numFmtId="0" fontId="1" fillId="0" borderId="0" xfId="0" applyFont="1" applyAlignment="1">
      <alignment horizontal="center" vertical="center"/>
    </xf>
    <xf numFmtId="0" fontId="4" fillId="0" borderId="12" xfId="0" applyFont="1" applyBorder="1" applyAlignment="1">
      <alignment horizontal="center" vertical="center"/>
    </xf>
    <xf numFmtId="0" fontId="4" fillId="0" borderId="6" xfId="0" applyFont="1" applyBorder="1" applyAlignment="1">
      <alignment horizontal="center" vertical="center"/>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lignment vertical="center"/>
    </xf>
    <xf numFmtId="0" fontId="4" fillId="0" borderId="4" xfId="0" applyFont="1" applyBorder="1">
      <alignment vertical="center"/>
    </xf>
    <xf numFmtId="0" fontId="4" fillId="0" borderId="2" xfId="0" applyFont="1" applyBorder="1">
      <alignment vertical="center"/>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 xfId="0" applyFont="1" applyFill="1" applyBorder="1" applyAlignment="1">
      <alignment horizontal="center" vertical="center"/>
    </xf>
    <xf numFmtId="3" fontId="4" fillId="0" borderId="1" xfId="0" applyNumberFormat="1" applyFont="1" applyBorder="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3" xfId="0" applyFont="1" applyBorder="1" applyAlignment="1">
      <alignment vertical="center" shrinkToFit="1"/>
    </xf>
    <xf numFmtId="0" fontId="4" fillId="0" borderId="4" xfId="0" applyFont="1" applyBorder="1" applyAlignment="1">
      <alignment vertical="center" shrinkToFit="1"/>
    </xf>
    <xf numFmtId="0" fontId="4" fillId="0" borderId="2" xfId="0" applyFont="1" applyBorder="1" applyAlignment="1">
      <alignment vertical="center" shrinkToFit="1"/>
    </xf>
    <xf numFmtId="0" fontId="3" fillId="0" borderId="0" xfId="0" applyFont="1" applyAlignment="1">
      <alignment horizontal="center"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7" xfId="0" applyFont="1" applyBorder="1" applyAlignment="1">
      <alignment horizontal="center" vertical="center"/>
    </xf>
    <xf numFmtId="0" fontId="4" fillId="0" borderId="9" xfId="0" applyFont="1" applyBorder="1" applyAlignment="1">
      <alignment horizontal="center" vertical="center"/>
    </xf>
    <xf numFmtId="0" fontId="4" fillId="0" borderId="5"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 fillId="0" borderId="5" xfId="0" applyFont="1" applyBorder="1" applyAlignment="1">
      <alignment horizontal="left" vertical="center"/>
    </xf>
    <xf numFmtId="0" fontId="4" fillId="0" borderId="1" xfId="0" applyFont="1" applyBorder="1" applyAlignment="1">
      <alignment horizontal="center" vertical="center" shrinkToFit="1"/>
    </xf>
    <xf numFmtId="0" fontId="4" fillId="0" borderId="2" xfId="0" applyFont="1" applyBorder="1" applyAlignment="1">
      <alignment vertical="center"/>
    </xf>
    <xf numFmtId="0" fontId="4" fillId="0" borderId="4" xfId="0" applyFont="1" applyBorder="1" applyAlignment="1">
      <alignment vertical="center"/>
    </xf>
    <xf numFmtId="1" fontId="4" fillId="0" borderId="2" xfId="0" applyNumberFormat="1" applyFont="1" applyBorder="1" applyAlignment="1">
      <alignment horizontal="right" vertical="center"/>
    </xf>
    <xf numFmtId="1" fontId="4" fillId="0" borderId="4" xfId="0" applyNumberFormat="1" applyFont="1" applyBorder="1" applyAlignment="1">
      <alignment horizontal="right" vertical="center"/>
    </xf>
    <xf numFmtId="176" fontId="4" fillId="0" borderId="2" xfId="0" applyNumberFormat="1" applyFont="1" applyBorder="1" applyAlignment="1">
      <alignment horizontal="right" vertical="center"/>
    </xf>
    <xf numFmtId="176" fontId="4" fillId="0" borderId="4" xfId="0" applyNumberFormat="1" applyFont="1" applyBorder="1" applyAlignment="1">
      <alignment horizontal="right" vertical="center"/>
    </xf>
    <xf numFmtId="38" fontId="4" fillId="0" borderId="2" xfId="1" applyFont="1" applyBorder="1" applyAlignment="1">
      <alignment horizontal="right" vertical="center"/>
    </xf>
    <xf numFmtId="38" fontId="4" fillId="0" borderId="4" xfId="1" applyFont="1" applyBorder="1" applyAlignment="1">
      <alignment horizontal="right" vertical="center"/>
    </xf>
    <xf numFmtId="0" fontId="4" fillId="0" borderId="2" xfId="0" applyFont="1" applyBorder="1" applyAlignment="1">
      <alignment horizontal="right" vertical="center"/>
    </xf>
    <xf numFmtId="0" fontId="4" fillId="0" borderId="4" xfId="0" applyFont="1" applyBorder="1" applyAlignment="1">
      <alignment horizontal="right" vertical="center"/>
    </xf>
    <xf numFmtId="0" fontId="4" fillId="0" borderId="12" xfId="0" applyFont="1" applyBorder="1" applyAlignment="1">
      <alignment horizontal="center" vertical="center"/>
    </xf>
    <xf numFmtId="0" fontId="4" fillId="0" borderId="6"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38" fontId="4" fillId="0" borderId="2" xfId="1" applyFont="1" applyBorder="1" applyAlignment="1">
      <alignment vertical="center"/>
    </xf>
    <xf numFmtId="38" fontId="4" fillId="0" borderId="4" xfId="1" applyFont="1" applyBorder="1" applyAlignment="1">
      <alignment vertical="center"/>
    </xf>
    <xf numFmtId="1" fontId="4" fillId="0" borderId="2" xfId="0" applyNumberFormat="1" applyFont="1" applyBorder="1" applyAlignment="1">
      <alignment horizontal="center" vertical="center"/>
    </xf>
    <xf numFmtId="1" fontId="4" fillId="0" borderId="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4" xfId="0" applyNumberFormat="1" applyFont="1" applyBorder="1" applyAlignment="1">
      <alignment horizontal="center" vertical="center"/>
    </xf>
    <xf numFmtId="38" fontId="4" fillId="0" borderId="2" xfId="1" applyFont="1" applyBorder="1" applyAlignment="1">
      <alignment horizontal="center" vertical="center"/>
    </xf>
    <xf numFmtId="38" fontId="4" fillId="0" borderId="4" xfId="1" applyFont="1" applyBorder="1" applyAlignment="1">
      <alignment horizontal="center" vertical="center"/>
    </xf>
    <xf numFmtId="38" fontId="4" fillId="0" borderId="2" xfId="0" applyNumberFormat="1" applyFont="1" applyBorder="1" applyAlignment="1">
      <alignment horizontal="right" vertical="center"/>
    </xf>
    <xf numFmtId="0" fontId="1" fillId="0" borderId="0" xfId="0" applyFont="1" applyAlignment="1">
      <alignment horizontal="left" vertical="center"/>
    </xf>
    <xf numFmtId="0" fontId="7" fillId="0" borderId="0" xfId="0" applyFont="1" applyAlignment="1">
      <alignment horizontal="center" vertical="center"/>
    </xf>
    <xf numFmtId="0" fontId="1" fillId="0" borderId="0" xfId="0" applyFont="1" applyAlignment="1">
      <alignment horizontal="left" vertical="center" wrapText="1"/>
    </xf>
    <xf numFmtId="38" fontId="4" fillId="0" borderId="3" xfId="1" applyFont="1" applyBorder="1" applyAlignment="1">
      <alignment horizontal="right" vertical="center"/>
    </xf>
    <xf numFmtId="0" fontId="4" fillId="0" borderId="3" xfId="0" applyFont="1" applyBorder="1" applyAlignment="1">
      <alignment horizontal="right" vertical="center"/>
    </xf>
    <xf numFmtId="0" fontId="8" fillId="0" borderId="0" xfId="0" applyFont="1">
      <alignment vertical="center"/>
    </xf>
    <xf numFmtId="0" fontId="8" fillId="0" borderId="0" xfId="0" applyFont="1" applyAlignment="1">
      <alignment horizontal="righ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8" fillId="0" borderId="12" xfId="0" applyFont="1" applyBorder="1">
      <alignment vertical="center"/>
    </xf>
    <xf numFmtId="14" fontId="8" fillId="0" borderId="6" xfId="0" applyNumberFormat="1" applyFont="1" applyBorder="1" applyAlignment="1">
      <alignment horizontal="right" vertical="center"/>
    </xf>
    <xf numFmtId="0" fontId="8" fillId="0" borderId="6" xfId="0" applyFont="1" applyBorder="1">
      <alignment vertical="center"/>
    </xf>
    <xf numFmtId="0" fontId="8" fillId="0" borderId="0" xfId="0" applyFont="1">
      <alignment vertical="center"/>
    </xf>
    <xf numFmtId="0" fontId="8" fillId="0" borderId="6" xfId="0" applyFont="1" applyBorder="1">
      <alignment vertical="center"/>
    </xf>
    <xf numFmtId="0" fontId="11" fillId="0" borderId="12" xfId="0" applyFont="1" applyBorder="1" applyAlignment="1">
      <alignment vertical="top" wrapText="1"/>
    </xf>
    <xf numFmtId="0" fontId="11" fillId="0" borderId="0" xfId="0" applyFont="1" applyAlignment="1">
      <alignment vertical="top" wrapText="1"/>
    </xf>
    <xf numFmtId="0" fontId="11" fillId="0" borderId="6" xfId="0" applyFont="1" applyBorder="1" applyAlignment="1">
      <alignment vertical="top" wrapText="1"/>
    </xf>
    <xf numFmtId="0" fontId="8" fillId="0" borderId="12" xfId="0" applyFont="1" applyBorder="1" applyAlignment="1">
      <alignment horizontal="left" vertical="top" wrapText="1"/>
    </xf>
    <xf numFmtId="0" fontId="8" fillId="0" borderId="0" xfId="0" applyFont="1" applyAlignment="1">
      <alignment horizontal="left" vertical="top" wrapText="1"/>
    </xf>
    <xf numFmtId="0" fontId="8" fillId="0" borderId="6" xfId="0" applyFont="1" applyBorder="1" applyAlignment="1">
      <alignment horizontal="left" vertical="top" wrapText="1"/>
    </xf>
    <xf numFmtId="0" fontId="8" fillId="0" borderId="11" xfId="0" applyFont="1" applyBorder="1">
      <alignment vertical="center"/>
    </xf>
    <xf numFmtId="0" fontId="8" fillId="0" borderId="5" xfId="0" applyFont="1" applyBorder="1">
      <alignment vertical="center"/>
    </xf>
    <xf numFmtId="0" fontId="8" fillId="0" borderId="7" xfId="0" applyFont="1" applyBorder="1">
      <alignment vertical="center"/>
    </xf>
    <xf numFmtId="0" fontId="12"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6</xdr:col>
      <xdr:colOff>66675</xdr:colOff>
      <xdr:row>14</xdr:row>
      <xdr:rowOff>9525</xdr:rowOff>
    </xdr:from>
    <xdr:to>
      <xdr:col>6</xdr:col>
      <xdr:colOff>114300</xdr:colOff>
      <xdr:row>18</xdr:row>
      <xdr:rowOff>0</xdr:rowOff>
    </xdr:to>
    <xdr:sp macro="" textlink="">
      <xdr:nvSpPr>
        <xdr:cNvPr id="2" name="左大かっこ 1">
          <a:extLst>
            <a:ext uri="{FF2B5EF4-FFF2-40B4-BE49-F238E27FC236}">
              <a16:creationId xmlns:a16="http://schemas.microsoft.com/office/drawing/2014/main" id="{A29CCF7C-56D9-4AD2-B9CF-FCF1A82E6D8C}"/>
            </a:ext>
          </a:extLst>
        </xdr:cNvPr>
        <xdr:cNvSpPr>
          <a:spLocks/>
        </xdr:cNvSpPr>
      </xdr:nvSpPr>
      <xdr:spPr bwMode="auto">
        <a:xfrm>
          <a:off x="3686175" y="2886075"/>
          <a:ext cx="47625" cy="904875"/>
        </a:xfrm>
        <a:prstGeom prst="leftBracket">
          <a:avLst>
            <a:gd name="adj" fmla="val 1699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314325</xdr:colOff>
      <xdr:row>13</xdr:row>
      <xdr:rowOff>142875</xdr:rowOff>
    </xdr:from>
    <xdr:to>
      <xdr:col>5</xdr:col>
      <xdr:colOff>174625</xdr:colOff>
      <xdr:row>16</xdr:row>
      <xdr:rowOff>142875</xdr:rowOff>
    </xdr:to>
    <xdr:sp macro="" textlink="">
      <xdr:nvSpPr>
        <xdr:cNvPr id="3" name="線吹き出し 1 (枠付き) 6">
          <a:extLst>
            <a:ext uri="{FF2B5EF4-FFF2-40B4-BE49-F238E27FC236}">
              <a16:creationId xmlns:a16="http://schemas.microsoft.com/office/drawing/2014/main" id="{47CD635B-F00F-473F-B0E0-B51055B4AD12}"/>
            </a:ext>
          </a:extLst>
        </xdr:cNvPr>
        <xdr:cNvSpPr>
          <a:spLocks/>
        </xdr:cNvSpPr>
      </xdr:nvSpPr>
      <xdr:spPr bwMode="auto">
        <a:xfrm>
          <a:off x="504825" y="2790825"/>
          <a:ext cx="2603500" cy="685800"/>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rot="0" vert="horz" wrap="square" lIns="18000" tIns="18000" rIns="18000" bIns="18000" anchor="t" anchorCtr="0" upright="1">
          <a:noAutofit/>
        </a:bodyPr>
        <a:lstStyle/>
        <a:p>
          <a:pPr algn="just">
            <a:lnSpc>
              <a:spcPts val="1200"/>
            </a:lnSpc>
          </a:pP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注意）｢代表者｣の欄は</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法人代表権者に限定する必要はなく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,NEXCO</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でいう｢契約責任者｣と同じく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契約締結権限を有する者</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契約当事者。事業部長･支店長･営業所長など</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であればよい。</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y%20Documents\&#20181;&#20107;\&#24037;&#27861;&#22793;&#26356;&#65297;\&#65328;&#65315;&#65331;&#65328;\&#27211;&#26753;&#25968;&#373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100clzk362\&#9734;&#26032;&#65306;&#20445;&#20840;G&#9734;&#65288;H23.09&#26376;&#65374;&#65289;\Documents%20and%20Settings\h.sugimoto-sb.EAST\&#12487;&#12473;&#12463;&#12488;&#12483;&#12503;\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23546;&#20013;\&#28857;&#26908;&#31649;&#29702;\&#35373;&#35336;&#22793;&#26356;\H9&#22793;&#26356;&#35373;&#35336;&#26360;&#652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My%20Documents\&#20181;&#20107;\&#24037;&#27861;&#22793;&#26356;&#65297;\&#26410;&#30331;&#37682;1.xls"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Users\t.irie-se\Desktop\04_&#35211;&#31309;&#27963;&#29992;&#26041;&#24335;&#38306;&#20418;&#27096;&#24335;1&#12539;2(&#30928;&#36234;&#33258;&#21205;&#36554;&#36947;%20&#23567;&#20986;&#22320;&#21306;&#20206;&#27211;&#20581;&#20840;&#24230;&#35519;&#26619;&#26989;&#21209;).xlsx" TargetMode="External"/><Relationship Id="rId1" Type="http://schemas.openxmlformats.org/officeDocument/2006/relationships/externalLinkPath" Target="file:///C:\Users\t.irie-se\Desktop\04_&#35211;&#31309;&#27963;&#29992;&#26041;&#24335;&#38306;&#20418;&#27096;&#24335;1&#12539;2(&#30928;&#36234;&#33258;&#21205;&#36554;&#36947;%20&#23567;&#20986;&#22320;&#21306;&#20206;&#27211;&#20581;&#20840;&#24230;&#35519;&#26619;&#26989;&#212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 val="総額"/>
      <sheetName val="数量表"/>
      <sheetName val="長野道平面 "/>
      <sheetName val="地覆改良"/>
      <sheetName val="切削ＯＬ"/>
      <sheetName val="切削OLt=4"/>
      <sheetName val="切削OLt=10"/>
      <sheetName val="切削・OL・LEV "/>
      <sheetName val="橋梁（切削工） "/>
      <sheetName val="橋梁（OL･LV）"/>
      <sheetName val="ﾀｲﾑﾃｰﾌﾞﾙ (2)"/>
      <sheetName val="路面標示"/>
      <sheetName val="縁石工"/>
      <sheetName val="その他工種 １"/>
      <sheetName val="その他工種２"/>
      <sheetName val="割掛"/>
      <sheetName val="現場内移動 "/>
      <sheetName val="交通規制・保安員"/>
      <sheetName val="試験施工"/>
      <sheetName val="事前調査"/>
      <sheetName val="施工日数"/>
      <sheetName val="支給材"/>
      <sheetName val="切削深"/>
      <sheetName val="長野道 上り 走行車線"/>
      <sheetName val="長野道 上り 追越車線"/>
      <sheetName val="長野道 下り 走行車線"/>
      <sheetName val="長野道 下り 追越車線"/>
      <sheetName val="密度"/>
      <sheetName val="材料単価"/>
      <sheetName val="合材単価"/>
      <sheetName val="処分場"/>
      <sheetName val="距離表"/>
      <sheetName val="表紙"/>
      <sheetName val="位置図"/>
      <sheetName val="施工位置 "/>
      <sheetName val="平面図"/>
      <sheetName val="平面図 (2)"/>
      <sheetName val="有料道路費 (柳樽川橋工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ok1"/>
      <sheetName val="わだち関越"/>
      <sheetName val="朝櫛(通管)"/>
      <sheetName val="単価表"/>
      <sheetName val="材料単価"/>
      <sheetName val="労務単価"/>
      <sheetName val="数量表"/>
      <sheetName val="Sheet2"/>
      <sheetName val="2008"/>
      <sheetName val="2007"/>
      <sheetName val="2006"/>
      <sheetName val="2005"/>
      <sheetName val="2004"/>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ow r="2">
          <cell r="G2" t="str">
            <v>気温(℃)</v>
          </cell>
        </row>
        <row r="4">
          <cell r="J4" t="str">
            <v>最低</v>
          </cell>
        </row>
        <row r="5">
          <cell r="D5" t="str">
            <v>時分</v>
          </cell>
          <cell r="E5" t="str">
            <v>値</v>
          </cell>
          <cell r="J5" t="str">
            <v>値</v>
          </cell>
          <cell r="K5" t="str">
            <v>時分</v>
          </cell>
        </row>
        <row r="6">
          <cell r="B6">
            <v>0</v>
          </cell>
          <cell r="D6" t="str">
            <v>--</v>
          </cell>
          <cell r="E6" t="str">
            <v>///</v>
          </cell>
        </row>
        <row r="7">
          <cell r="B7">
            <v>4</v>
          </cell>
          <cell r="D7">
            <v>0.5</v>
          </cell>
          <cell r="E7" t="str">
            <v>///</v>
          </cell>
        </row>
        <row r="8">
          <cell r="B8">
            <v>0</v>
          </cell>
          <cell r="D8" t="str">
            <v>--</v>
          </cell>
          <cell r="E8" t="str">
            <v>///</v>
          </cell>
        </row>
        <row r="10">
          <cell r="B10">
            <v>0</v>
          </cell>
          <cell r="D10" t="str">
            <v>--</v>
          </cell>
          <cell r="E10" t="str">
            <v>///</v>
          </cell>
        </row>
        <row r="12">
          <cell r="B12">
            <v>3</v>
          </cell>
          <cell r="D12">
            <v>4.8611111111111112E-2</v>
          </cell>
          <cell r="E12" t="str">
            <v>///</v>
          </cell>
        </row>
        <row r="13">
          <cell r="B13">
            <v>0</v>
          </cell>
          <cell r="D13" t="str">
            <v>--</v>
          </cell>
          <cell r="E13" t="str">
            <v>///</v>
          </cell>
        </row>
        <row r="14">
          <cell r="B14">
            <v>0</v>
          </cell>
          <cell r="D14" t="str">
            <v>--</v>
          </cell>
          <cell r="E14" t="str">
            <v>///</v>
          </cell>
        </row>
        <row r="15">
          <cell r="B15">
            <v>4</v>
          </cell>
          <cell r="D15">
            <v>0.98611111111111116</v>
          </cell>
        </row>
        <row r="16">
          <cell r="B16">
            <v>2</v>
          </cell>
        </row>
        <row r="17">
          <cell r="B17">
            <v>0</v>
          </cell>
        </row>
        <row r="18">
          <cell r="B18">
            <v>0</v>
          </cell>
        </row>
        <row r="19">
          <cell r="B19">
            <v>0</v>
          </cell>
        </row>
        <row r="20">
          <cell r="B20">
            <v>4</v>
          </cell>
        </row>
        <row r="23">
          <cell r="E23" t="str">
            <v>///</v>
          </cell>
        </row>
        <row r="24">
          <cell r="E24" t="str">
            <v>///</v>
          </cell>
        </row>
      </sheetData>
      <sheetData sheetId="10">
        <row r="5">
          <cell r="C5" t="str">
            <v>値</v>
          </cell>
        </row>
        <row r="6">
          <cell r="C6">
            <v>3</v>
          </cell>
        </row>
        <row r="7">
          <cell r="C7">
            <v>2</v>
          </cell>
        </row>
        <row r="8">
          <cell r="C8">
            <v>0</v>
          </cell>
        </row>
        <row r="9">
          <cell r="C9">
            <v>0</v>
          </cell>
        </row>
        <row r="10">
          <cell r="C10">
            <v>0</v>
          </cell>
        </row>
        <row r="11">
          <cell r="C11">
            <v>0</v>
          </cell>
        </row>
        <row r="12">
          <cell r="C12">
            <v>2</v>
          </cell>
        </row>
        <row r="13">
          <cell r="C13">
            <v>1</v>
          </cell>
        </row>
      </sheetData>
      <sheetData sheetId="11"/>
      <sheetData sheetId="12"/>
      <sheetData sheetId="13">
        <row r="2">
          <cell r="G2" t="str">
            <v>気温(℃)</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位代価表"/>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 val="総額"/>
      <sheetName val="数量表"/>
      <sheetName val="長野道平面 "/>
      <sheetName val="地覆改良"/>
      <sheetName val="切削ＯＬ"/>
      <sheetName val="切削OLt=4"/>
      <sheetName val="切削OLt=10"/>
      <sheetName val="切削・OL・LEV "/>
      <sheetName val="橋梁（切削工） "/>
      <sheetName val="橋梁（OL･LV）"/>
      <sheetName val="ﾀｲﾑﾃｰﾌﾞﾙ (2)"/>
      <sheetName val="路面標示"/>
      <sheetName val="縁石工"/>
      <sheetName val="その他工種 １"/>
      <sheetName val="その他工種２"/>
      <sheetName val="割掛"/>
      <sheetName val="現場内移動 "/>
      <sheetName val="交通規制・保安員"/>
      <sheetName val="試験施工"/>
      <sheetName val="事前調査"/>
      <sheetName val="施工日数"/>
      <sheetName val="支給材"/>
      <sheetName val="切削深"/>
      <sheetName val="長野道 上り 走行車線"/>
      <sheetName val="長野道 上り 追越車線"/>
      <sheetName val="長野道 下り 走行車線"/>
      <sheetName val="長野道 下り 追越車線"/>
      <sheetName val="密度"/>
      <sheetName val="材料単価"/>
      <sheetName val="合材単価"/>
      <sheetName val="処分場"/>
      <sheetName val="距離表"/>
      <sheetName val="表紙"/>
      <sheetName val="位置図"/>
      <sheetName val="施工位置 "/>
      <sheetName val="平面図"/>
      <sheetName val="平面図 (2)"/>
      <sheetName val="平面図 (3)"/>
      <sheetName val="平面図 (4)"/>
      <sheetName val="平面図 (5)"/>
      <sheetName val="平面図 (6)"/>
      <sheetName val="平面図 (7)"/>
      <sheetName val="平面図 (8)"/>
      <sheetName val="平面図 (9)"/>
      <sheetName val="平面図 (10)"/>
      <sheetName val="平面図 (11)"/>
      <sheetName val="平面図 (12)"/>
      <sheetName val="平面図 (13)"/>
      <sheetName val="平面図 (14)"/>
      <sheetName val="平面図 (15)"/>
      <sheetName val="平面図 (16)"/>
      <sheetName val="平面図 (17)"/>
      <sheetName val="平面図 (18)"/>
      <sheetName val="平面図 (19)"/>
      <sheetName val="平面図 (20)"/>
      <sheetName val="平面図 (21)"/>
      <sheetName val="平面図 (22)"/>
      <sheetName val="平面図 (23)"/>
      <sheetName val="平面図 (24)"/>
      <sheetName val="平面図 (25)"/>
      <sheetName val="平面図 (26)"/>
      <sheetName val="平面図 (27)"/>
      <sheetName val="平面図 (28)"/>
      <sheetName val="平面図 (29)"/>
      <sheetName val="平面図 (30)"/>
      <sheetName val="平面図 (31)"/>
      <sheetName val="平面図 (3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１"/>
      <sheetName val="外観調査A"/>
      <sheetName val="外観調査B"/>
      <sheetName val="外観調査C"/>
      <sheetName val="復元設計A"/>
      <sheetName val="復元設計B"/>
      <sheetName val="復元設計C"/>
      <sheetName val="性能評価A"/>
      <sheetName val="性能評価B"/>
      <sheetName val="性能評価C"/>
      <sheetName val="交通費・日当・宿泊費(外観調査)"/>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31A4C-A770-4A00-8D20-F2489E9C3B60}">
  <dimension ref="B1:K47"/>
  <sheetViews>
    <sheetView tabSelected="1" view="pageBreakPreview" zoomScaleNormal="100" zoomScaleSheetLayoutView="100" workbookViewId="0">
      <selection activeCell="O17" sqref="O17"/>
    </sheetView>
  </sheetViews>
  <sheetFormatPr defaultColWidth="9" defaultRowHeight="13.5" x14ac:dyDescent="0.4"/>
  <cols>
    <col min="1" max="1" width="2.5" style="93" customWidth="1"/>
    <col min="2" max="10" width="9" style="93"/>
    <col min="11" max="11" width="2.5" style="93" customWidth="1"/>
    <col min="12" max="16384" width="9" style="93"/>
  </cols>
  <sheetData>
    <row r="1" spans="2:11" ht="15" customHeight="1" x14ac:dyDescent="0.4">
      <c r="I1" s="94"/>
      <c r="J1" s="94" t="s">
        <v>79</v>
      </c>
      <c r="K1" s="94"/>
    </row>
    <row r="2" spans="2:11" ht="22.5" customHeight="1" x14ac:dyDescent="0.4">
      <c r="B2" s="95" t="s">
        <v>80</v>
      </c>
      <c r="C2" s="96"/>
      <c r="D2" s="96"/>
      <c r="E2" s="96"/>
      <c r="F2" s="96"/>
      <c r="G2" s="96"/>
      <c r="H2" s="96"/>
      <c r="I2" s="96"/>
      <c r="J2" s="97"/>
    </row>
    <row r="3" spans="2:11" ht="15" customHeight="1" x14ac:dyDescent="0.4">
      <c r="B3" s="98"/>
      <c r="J3" s="99" t="s">
        <v>81</v>
      </c>
    </row>
    <row r="4" spans="2:11" ht="15" customHeight="1" x14ac:dyDescent="0.4">
      <c r="B4" s="98" t="s">
        <v>82</v>
      </c>
      <c r="J4" s="100"/>
    </row>
    <row r="5" spans="2:11" ht="15" customHeight="1" x14ac:dyDescent="0.4">
      <c r="B5" s="98" t="s">
        <v>83</v>
      </c>
      <c r="J5" s="100"/>
    </row>
    <row r="6" spans="2:11" ht="15" customHeight="1" x14ac:dyDescent="0.4">
      <c r="B6" s="98"/>
      <c r="J6" s="100"/>
    </row>
    <row r="7" spans="2:11" ht="15" customHeight="1" x14ac:dyDescent="0.4">
      <c r="B7" s="98"/>
      <c r="J7" s="100"/>
    </row>
    <row r="8" spans="2:11" ht="15" customHeight="1" x14ac:dyDescent="0.4">
      <c r="B8" s="98"/>
      <c r="J8" s="100"/>
    </row>
    <row r="9" spans="2:11" ht="15" customHeight="1" x14ac:dyDescent="0.4">
      <c r="B9" s="98"/>
      <c r="J9" s="100"/>
    </row>
    <row r="10" spans="2:11" ht="15" customHeight="1" x14ac:dyDescent="0.4">
      <c r="B10" s="98"/>
      <c r="J10" s="100"/>
    </row>
    <row r="11" spans="2:11" ht="15" customHeight="1" x14ac:dyDescent="0.4">
      <c r="B11" s="98"/>
      <c r="J11" s="100"/>
    </row>
    <row r="12" spans="2:11" ht="18" customHeight="1" x14ac:dyDescent="0.4">
      <c r="B12" s="98"/>
      <c r="G12" s="93" t="s">
        <v>84</v>
      </c>
      <c r="H12" s="101"/>
      <c r="I12" s="101"/>
      <c r="J12" s="102"/>
    </row>
    <row r="13" spans="2:11" ht="18" customHeight="1" x14ac:dyDescent="0.4">
      <c r="B13" s="98"/>
      <c r="G13" s="93" t="s">
        <v>85</v>
      </c>
      <c r="H13" s="101"/>
      <c r="I13" s="101"/>
      <c r="J13" s="102"/>
    </row>
    <row r="14" spans="2:11" ht="18" customHeight="1" x14ac:dyDescent="0.4">
      <c r="B14" s="98"/>
      <c r="G14" s="93" t="s">
        <v>86</v>
      </c>
      <c r="H14" s="101"/>
      <c r="I14" s="101"/>
      <c r="J14" s="102"/>
    </row>
    <row r="15" spans="2:11" ht="18" customHeight="1" x14ac:dyDescent="0.4">
      <c r="B15" s="98"/>
      <c r="G15" s="94" t="s">
        <v>87</v>
      </c>
      <c r="H15" s="101"/>
      <c r="I15" s="101"/>
      <c r="J15" s="102"/>
    </row>
    <row r="16" spans="2:11" ht="18" customHeight="1" x14ac:dyDescent="0.4">
      <c r="B16" s="98"/>
      <c r="G16" s="94" t="s">
        <v>88</v>
      </c>
      <c r="H16" s="101"/>
      <c r="I16" s="101"/>
      <c r="J16" s="102"/>
    </row>
    <row r="17" spans="2:10" ht="18" customHeight="1" x14ac:dyDescent="0.4">
      <c r="B17" s="98"/>
      <c r="G17" s="94" t="s">
        <v>89</v>
      </c>
      <c r="H17" s="101"/>
      <c r="I17" s="101"/>
      <c r="J17" s="102"/>
    </row>
    <row r="18" spans="2:10" ht="18" customHeight="1" x14ac:dyDescent="0.4">
      <c r="B18" s="98"/>
      <c r="G18" s="94" t="s">
        <v>90</v>
      </c>
      <c r="H18" s="101"/>
      <c r="I18" s="101"/>
      <c r="J18" s="102"/>
    </row>
    <row r="19" spans="2:10" ht="15" customHeight="1" x14ac:dyDescent="0.4">
      <c r="B19" s="98"/>
      <c r="G19" s="94"/>
      <c r="J19" s="100"/>
    </row>
    <row r="20" spans="2:10" ht="15" customHeight="1" x14ac:dyDescent="0.4">
      <c r="B20" s="98"/>
      <c r="J20" s="100"/>
    </row>
    <row r="21" spans="2:10" ht="15" customHeight="1" x14ac:dyDescent="0.4">
      <c r="B21" s="103" t="s">
        <v>91</v>
      </c>
      <c r="C21" s="104"/>
      <c r="D21" s="104"/>
      <c r="E21" s="104"/>
      <c r="F21" s="104"/>
      <c r="G21" s="104"/>
      <c r="H21" s="104"/>
      <c r="I21" s="104"/>
      <c r="J21" s="105"/>
    </row>
    <row r="22" spans="2:10" ht="15" customHeight="1" x14ac:dyDescent="0.4">
      <c r="B22" s="106" t="s">
        <v>92</v>
      </c>
      <c r="C22" s="107"/>
      <c r="D22" s="107"/>
      <c r="E22" s="107"/>
      <c r="F22" s="107"/>
      <c r="G22" s="107"/>
      <c r="H22" s="107"/>
      <c r="I22" s="107"/>
      <c r="J22" s="108"/>
    </row>
    <row r="23" spans="2:10" ht="18.75" customHeight="1" x14ac:dyDescent="0.4">
      <c r="B23" s="98"/>
      <c r="J23" s="100"/>
    </row>
    <row r="24" spans="2:10" ht="15" customHeight="1" x14ac:dyDescent="0.4">
      <c r="B24" s="98"/>
      <c r="F24" s="93" t="s">
        <v>93</v>
      </c>
      <c r="J24" s="100"/>
    </row>
    <row r="25" spans="2:10" ht="15" customHeight="1" x14ac:dyDescent="0.4">
      <c r="B25" s="98"/>
      <c r="J25" s="100"/>
    </row>
    <row r="26" spans="2:10" ht="15" customHeight="1" x14ac:dyDescent="0.4">
      <c r="B26" s="98" t="s">
        <v>94</v>
      </c>
      <c r="J26" s="100"/>
    </row>
    <row r="27" spans="2:10" ht="15" customHeight="1" x14ac:dyDescent="0.4">
      <c r="B27" s="98"/>
      <c r="J27" s="100"/>
    </row>
    <row r="28" spans="2:10" ht="15" customHeight="1" x14ac:dyDescent="0.4">
      <c r="B28" s="98" t="s">
        <v>95</v>
      </c>
      <c r="J28" s="100"/>
    </row>
    <row r="29" spans="2:10" x14ac:dyDescent="0.4">
      <c r="B29" s="98"/>
      <c r="J29" s="100"/>
    </row>
    <row r="30" spans="2:10" x14ac:dyDescent="0.4">
      <c r="B30" s="98"/>
      <c r="J30" s="100"/>
    </row>
    <row r="31" spans="2:10" x14ac:dyDescent="0.4">
      <c r="B31" s="98"/>
      <c r="J31" s="100"/>
    </row>
    <row r="32" spans="2:10" x14ac:dyDescent="0.4">
      <c r="B32" s="98"/>
      <c r="J32" s="100"/>
    </row>
    <row r="33" spans="2:10" x14ac:dyDescent="0.4">
      <c r="B33" s="98"/>
      <c r="J33" s="100"/>
    </row>
    <row r="34" spans="2:10" x14ac:dyDescent="0.4">
      <c r="B34" s="98"/>
      <c r="J34" s="100"/>
    </row>
    <row r="35" spans="2:10" x14ac:dyDescent="0.4">
      <c r="B35" s="98"/>
      <c r="J35" s="100"/>
    </row>
    <row r="36" spans="2:10" x14ac:dyDescent="0.4">
      <c r="B36" s="98"/>
      <c r="J36" s="100"/>
    </row>
    <row r="37" spans="2:10" x14ac:dyDescent="0.4">
      <c r="B37" s="98"/>
      <c r="J37" s="100"/>
    </row>
    <row r="38" spans="2:10" x14ac:dyDescent="0.4">
      <c r="B38" s="98"/>
      <c r="J38" s="100"/>
    </row>
    <row r="39" spans="2:10" x14ac:dyDescent="0.4">
      <c r="B39" s="98"/>
      <c r="J39" s="100"/>
    </row>
    <row r="40" spans="2:10" x14ac:dyDescent="0.4">
      <c r="B40" s="98"/>
      <c r="J40" s="100"/>
    </row>
    <row r="41" spans="2:10" x14ac:dyDescent="0.4">
      <c r="B41" s="98"/>
      <c r="J41" s="100"/>
    </row>
    <row r="42" spans="2:10" x14ac:dyDescent="0.4">
      <c r="B42" s="98"/>
      <c r="J42" s="100"/>
    </row>
    <row r="43" spans="2:10" x14ac:dyDescent="0.4">
      <c r="B43" s="98"/>
      <c r="J43" s="100"/>
    </row>
    <row r="44" spans="2:10" x14ac:dyDescent="0.4">
      <c r="B44" s="98"/>
      <c r="J44" s="100"/>
    </row>
    <row r="45" spans="2:10" x14ac:dyDescent="0.4">
      <c r="B45" s="109"/>
      <c r="C45" s="110"/>
      <c r="D45" s="110"/>
      <c r="E45" s="110"/>
      <c r="F45" s="110"/>
      <c r="G45" s="110"/>
      <c r="H45" s="110"/>
      <c r="I45" s="110"/>
      <c r="J45" s="111"/>
    </row>
    <row r="46" spans="2:10" x14ac:dyDescent="0.4">
      <c r="B46" s="112" t="s">
        <v>96</v>
      </c>
    </row>
    <row r="47" spans="2:10" x14ac:dyDescent="0.4">
      <c r="B47" s="112" t="s">
        <v>97</v>
      </c>
    </row>
  </sheetData>
  <mergeCells count="10">
    <mergeCell ref="H17:J17"/>
    <mergeCell ref="H18:J18"/>
    <mergeCell ref="B21:J21"/>
    <mergeCell ref="B22:J22"/>
    <mergeCell ref="B2:J2"/>
    <mergeCell ref="H12:J12"/>
    <mergeCell ref="H13:J13"/>
    <mergeCell ref="H14:J14"/>
    <mergeCell ref="H15:J15"/>
    <mergeCell ref="H16:J16"/>
  </mergeCells>
  <phoneticPr fontId="2"/>
  <printOptions horizontalCentered="1"/>
  <pageMargins left="0.39370078740157483" right="0.39370078740157483"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19C26-8AEB-496C-AF7D-ECF94675BA99}">
  <dimension ref="A1:AK32"/>
  <sheetViews>
    <sheetView view="pageBreakPreview" zoomScale="115" zoomScaleNormal="100" zoomScaleSheetLayoutView="115" workbookViewId="0">
      <selection activeCell="T24" sqref="T24"/>
    </sheetView>
  </sheetViews>
  <sheetFormatPr defaultRowHeight="13.5" x14ac:dyDescent="0.4"/>
  <cols>
    <col min="1" max="2" width="4.625" style="1" customWidth="1"/>
    <col min="3" max="17" width="5.625" style="1" customWidth="1"/>
    <col min="18" max="16384" width="9" style="1"/>
  </cols>
  <sheetData>
    <row r="1" spans="1:21" x14ac:dyDescent="0.4">
      <c r="Q1" s="2" t="s">
        <v>14</v>
      </c>
    </row>
    <row r="2" spans="1:21" ht="18.75" x14ac:dyDescent="0.4">
      <c r="A2" s="40" t="s">
        <v>0</v>
      </c>
      <c r="B2" s="40"/>
      <c r="C2" s="40"/>
      <c r="D2" s="40"/>
      <c r="E2" s="40"/>
      <c r="F2" s="40"/>
      <c r="G2" s="40"/>
      <c r="H2" s="40"/>
      <c r="I2" s="40"/>
      <c r="J2" s="40"/>
      <c r="K2" s="40"/>
      <c r="L2" s="40"/>
      <c r="M2" s="40"/>
      <c r="N2" s="40"/>
      <c r="O2" s="40"/>
      <c r="P2" s="40"/>
      <c r="Q2" s="40"/>
      <c r="R2" s="4"/>
    </row>
    <row r="4" spans="1:21" ht="18.75" customHeight="1" x14ac:dyDescent="0.4">
      <c r="A4" s="41" t="s">
        <v>6</v>
      </c>
      <c r="B4" s="42"/>
      <c r="C4" s="42"/>
      <c r="D4" s="43"/>
      <c r="E4" s="47" t="s">
        <v>7</v>
      </c>
      <c r="F4" s="48"/>
      <c r="G4" s="47" t="s">
        <v>8</v>
      </c>
      <c r="H4" s="51"/>
      <c r="I4" s="48"/>
      <c r="J4" s="53" t="s">
        <v>3</v>
      </c>
      <c r="K4" s="54"/>
      <c r="L4" s="54"/>
      <c r="M4" s="54"/>
      <c r="N4" s="54"/>
      <c r="O4" s="54"/>
      <c r="P4" s="54"/>
      <c r="Q4" s="55"/>
    </row>
    <row r="5" spans="1:21" ht="18.75" customHeight="1" x14ac:dyDescent="0.4">
      <c r="A5" s="44"/>
      <c r="B5" s="45"/>
      <c r="C5" s="45"/>
      <c r="D5" s="46"/>
      <c r="E5" s="49"/>
      <c r="F5" s="50"/>
      <c r="G5" s="49"/>
      <c r="H5" s="52"/>
      <c r="I5" s="50"/>
      <c r="J5" s="53" t="s">
        <v>4</v>
      </c>
      <c r="K5" s="54"/>
      <c r="L5" s="54"/>
      <c r="M5" s="55"/>
      <c r="N5" s="53" t="s">
        <v>5</v>
      </c>
      <c r="O5" s="54"/>
      <c r="P5" s="54"/>
      <c r="Q5" s="55"/>
    </row>
    <row r="6" spans="1:21" ht="30" customHeight="1" x14ac:dyDescent="0.4">
      <c r="A6" s="29" t="s">
        <v>58</v>
      </c>
      <c r="B6" s="30"/>
      <c r="C6" s="30"/>
      <c r="D6" s="31"/>
      <c r="E6" s="32" t="s">
        <v>27</v>
      </c>
      <c r="F6" s="32"/>
      <c r="G6" s="33">
        <f>SUM(K22+K32)</f>
        <v>1387500</v>
      </c>
      <c r="H6" s="33"/>
      <c r="I6" s="33"/>
      <c r="J6" s="34"/>
      <c r="K6" s="35"/>
      <c r="L6" s="35"/>
      <c r="M6" s="36"/>
      <c r="N6" s="34" t="s">
        <v>72</v>
      </c>
      <c r="O6" s="35"/>
      <c r="P6" s="35"/>
      <c r="Q6" s="36"/>
    </row>
    <row r="7" spans="1:21" ht="18.75" customHeight="1" x14ac:dyDescent="0.4">
      <c r="A7" s="5" t="s">
        <v>1</v>
      </c>
      <c r="B7" s="10"/>
      <c r="C7" s="23"/>
      <c r="D7" s="23"/>
      <c r="E7" s="10"/>
      <c r="F7" s="10"/>
      <c r="G7" s="10"/>
      <c r="H7" s="10"/>
      <c r="I7" s="6"/>
      <c r="J7" s="37"/>
      <c r="K7" s="37"/>
      <c r="L7" s="37"/>
      <c r="M7" s="38"/>
      <c r="N7" s="39" t="s">
        <v>73</v>
      </c>
      <c r="O7" s="37"/>
      <c r="P7" s="37"/>
      <c r="Q7" s="38"/>
    </row>
    <row r="8" spans="1:21" ht="18.75" customHeight="1" x14ac:dyDescent="0.4">
      <c r="A8" s="24"/>
      <c r="B8" s="25"/>
      <c r="C8" s="25"/>
      <c r="D8" s="25"/>
      <c r="E8" s="9"/>
      <c r="F8" s="9"/>
      <c r="G8" s="9"/>
      <c r="H8" s="9"/>
      <c r="I8" s="18"/>
      <c r="J8" s="37"/>
      <c r="K8" s="37"/>
      <c r="L8" s="37"/>
      <c r="M8" s="38"/>
      <c r="N8" s="39"/>
      <c r="O8" s="37"/>
      <c r="P8" s="37"/>
      <c r="Q8" s="38"/>
    </row>
    <row r="9" spans="1:21" x14ac:dyDescent="0.4">
      <c r="A9" s="3" t="s">
        <v>2</v>
      </c>
      <c r="B9" s="3"/>
    </row>
    <row r="10" spans="1:21" x14ac:dyDescent="0.4">
      <c r="A10" s="3" t="s">
        <v>71</v>
      </c>
      <c r="B10" s="3"/>
    </row>
    <row r="11" spans="1:21" x14ac:dyDescent="0.4">
      <c r="A11" s="3"/>
      <c r="B11" s="3"/>
    </row>
    <row r="12" spans="1:21" x14ac:dyDescent="0.4">
      <c r="A12" s="89" t="s">
        <v>21</v>
      </c>
      <c r="B12" s="89"/>
      <c r="C12" s="89"/>
      <c r="D12" s="90" t="s">
        <v>25</v>
      </c>
      <c r="E12" s="88"/>
      <c r="F12" s="88"/>
      <c r="G12" s="88"/>
      <c r="H12" s="88"/>
      <c r="I12" s="88"/>
      <c r="J12" s="88"/>
      <c r="K12" s="88"/>
      <c r="L12" s="88"/>
      <c r="M12" s="88"/>
      <c r="N12" s="88"/>
      <c r="O12" s="88"/>
      <c r="P12" s="88"/>
    </row>
    <row r="13" spans="1:21" x14ac:dyDescent="0.4">
      <c r="A13" s="89"/>
      <c r="B13" s="89"/>
      <c r="C13" s="89"/>
      <c r="D13" s="88"/>
      <c r="E13" s="88"/>
      <c r="F13" s="88"/>
      <c r="G13" s="88"/>
      <c r="H13" s="88"/>
      <c r="I13" s="88"/>
      <c r="J13" s="88"/>
      <c r="K13" s="88"/>
      <c r="L13" s="88"/>
      <c r="M13" s="88"/>
      <c r="N13" s="88"/>
      <c r="O13" s="88"/>
      <c r="P13" s="88"/>
      <c r="S13" s="11"/>
      <c r="T13" s="11"/>
      <c r="U13" s="20"/>
    </row>
    <row r="14" spans="1:21" x14ac:dyDescent="0.4">
      <c r="A14" s="1" t="s">
        <v>9</v>
      </c>
      <c r="E14" s="56" t="s">
        <v>55</v>
      </c>
      <c r="F14" s="56"/>
      <c r="G14" s="56"/>
      <c r="H14" s="56"/>
      <c r="I14" s="56"/>
      <c r="S14" s="11"/>
      <c r="T14" s="11"/>
    </row>
    <row r="15" spans="1:21" ht="13.5" customHeight="1" x14ac:dyDescent="0.4">
      <c r="A15" s="5" t="s">
        <v>10</v>
      </c>
      <c r="B15" s="10"/>
      <c r="C15" s="10"/>
      <c r="D15" s="6"/>
      <c r="E15" s="28"/>
      <c r="F15" s="26"/>
      <c r="G15" s="26"/>
      <c r="H15" s="26"/>
      <c r="I15" s="26"/>
      <c r="J15" s="26"/>
      <c r="K15" s="26"/>
      <c r="L15" s="26"/>
      <c r="M15" s="26"/>
      <c r="N15" s="26"/>
      <c r="O15" s="26"/>
      <c r="P15" s="26"/>
      <c r="Q15" s="27"/>
      <c r="S15" s="11"/>
      <c r="T15" s="11"/>
    </row>
    <row r="16" spans="1:21" ht="13.5" customHeight="1" x14ac:dyDescent="0.4">
      <c r="A16" s="5" t="s">
        <v>11</v>
      </c>
      <c r="B16" s="10"/>
      <c r="C16" s="10"/>
      <c r="D16" s="6"/>
      <c r="E16" s="53" t="s">
        <v>61</v>
      </c>
      <c r="F16" s="54"/>
      <c r="G16" s="54"/>
      <c r="H16" s="54"/>
      <c r="I16" s="54"/>
      <c r="J16" s="54"/>
      <c r="K16" s="54"/>
      <c r="L16" s="55"/>
      <c r="M16" s="51" t="s">
        <v>13</v>
      </c>
      <c r="N16" s="51"/>
      <c r="O16" s="51"/>
      <c r="P16" s="51"/>
      <c r="Q16" s="48"/>
      <c r="S16" s="11"/>
      <c r="T16" s="11"/>
    </row>
    <row r="17" spans="1:37" ht="13.5" customHeight="1" x14ac:dyDescent="0.4">
      <c r="A17" s="19"/>
      <c r="B17" s="9"/>
      <c r="C17" s="9"/>
      <c r="D17" s="18"/>
      <c r="E17" s="36" t="s">
        <v>20</v>
      </c>
      <c r="F17" s="57"/>
      <c r="G17" s="57" t="s">
        <v>19</v>
      </c>
      <c r="H17" s="57"/>
      <c r="I17" s="57" t="s">
        <v>15</v>
      </c>
      <c r="J17" s="57"/>
      <c r="K17" s="57" t="s">
        <v>16</v>
      </c>
      <c r="L17" s="57"/>
      <c r="M17" s="52"/>
      <c r="N17" s="52"/>
      <c r="O17" s="52"/>
      <c r="P17" s="52"/>
      <c r="Q17" s="50"/>
      <c r="S17" s="11"/>
      <c r="T17" s="11"/>
    </row>
    <row r="18" spans="1:37" ht="13.5" customHeight="1" x14ac:dyDescent="0.4">
      <c r="A18" s="5" t="s">
        <v>12</v>
      </c>
      <c r="B18" s="6"/>
      <c r="C18" s="58" t="s">
        <v>28</v>
      </c>
      <c r="D18" s="59"/>
      <c r="E18" s="60">
        <v>1</v>
      </c>
      <c r="F18" s="61"/>
      <c r="G18" s="62">
        <v>5</v>
      </c>
      <c r="H18" s="63"/>
      <c r="I18" s="64">
        <v>59600</v>
      </c>
      <c r="J18" s="65"/>
      <c r="K18" s="64">
        <f>E18*G18*I18</f>
        <v>298000</v>
      </c>
      <c r="L18" s="65"/>
      <c r="M18" s="70" t="s">
        <v>24</v>
      </c>
      <c r="N18" s="71"/>
      <c r="O18" s="71"/>
      <c r="P18" s="71"/>
      <c r="Q18" s="72"/>
      <c r="S18" s="11"/>
      <c r="T18" s="11"/>
    </row>
    <row r="19" spans="1:37" ht="13.5" customHeight="1" x14ac:dyDescent="0.4">
      <c r="A19" s="21"/>
      <c r="B19" s="22"/>
      <c r="C19" s="58" t="s">
        <v>29</v>
      </c>
      <c r="D19" s="59"/>
      <c r="E19" s="60">
        <v>2</v>
      </c>
      <c r="F19" s="61"/>
      <c r="G19" s="62">
        <v>5</v>
      </c>
      <c r="H19" s="63"/>
      <c r="I19" s="64">
        <v>48500</v>
      </c>
      <c r="J19" s="65"/>
      <c r="K19" s="64">
        <f t="shared" ref="K19:K20" si="0">E19*G19*I19</f>
        <v>485000</v>
      </c>
      <c r="L19" s="65"/>
      <c r="M19" s="73"/>
      <c r="N19" s="74"/>
      <c r="O19" s="74"/>
      <c r="P19" s="74"/>
      <c r="Q19" s="75"/>
      <c r="S19" s="11"/>
      <c r="T19" s="11"/>
    </row>
    <row r="20" spans="1:37" ht="13.5" customHeight="1" x14ac:dyDescent="0.4">
      <c r="A20" s="7"/>
      <c r="B20" s="8"/>
      <c r="C20" s="58" t="s">
        <v>30</v>
      </c>
      <c r="D20" s="59"/>
      <c r="E20" s="60">
        <v>3</v>
      </c>
      <c r="F20" s="61"/>
      <c r="G20" s="62">
        <v>5</v>
      </c>
      <c r="H20" s="63"/>
      <c r="I20" s="64">
        <v>40300</v>
      </c>
      <c r="J20" s="65"/>
      <c r="K20" s="64">
        <f t="shared" si="0"/>
        <v>604500</v>
      </c>
      <c r="L20" s="65"/>
      <c r="M20" s="73"/>
      <c r="N20" s="74"/>
      <c r="O20" s="74"/>
      <c r="P20" s="74"/>
      <c r="Q20" s="75"/>
      <c r="S20" s="11"/>
      <c r="T20" s="11"/>
    </row>
    <row r="21" spans="1:37" ht="13.5" customHeight="1" x14ac:dyDescent="0.4">
      <c r="A21" s="7"/>
      <c r="B21" s="8"/>
      <c r="C21" s="58"/>
      <c r="D21" s="59"/>
      <c r="E21" s="60"/>
      <c r="F21" s="61"/>
      <c r="G21" s="62"/>
      <c r="H21" s="63"/>
      <c r="I21" s="66"/>
      <c r="J21" s="67"/>
      <c r="K21" s="66"/>
      <c r="L21" s="67"/>
      <c r="M21" s="73"/>
      <c r="N21" s="74"/>
      <c r="O21" s="74"/>
      <c r="P21" s="74"/>
      <c r="Q21" s="75"/>
      <c r="S21" s="11"/>
      <c r="T21" s="11"/>
    </row>
    <row r="22" spans="1:37" ht="13.5" customHeight="1" x14ac:dyDescent="0.4">
      <c r="A22" s="19"/>
      <c r="B22" s="18"/>
      <c r="C22" s="53" t="s">
        <v>18</v>
      </c>
      <c r="D22" s="54"/>
      <c r="E22" s="54"/>
      <c r="F22" s="54"/>
      <c r="G22" s="54"/>
      <c r="H22" s="54"/>
      <c r="I22" s="54"/>
      <c r="J22" s="55"/>
      <c r="K22" s="87">
        <f>SUM(K18:L20)</f>
        <v>1387500</v>
      </c>
      <c r="L22" s="67"/>
      <c r="M22" s="76"/>
      <c r="N22" s="77"/>
      <c r="O22" s="77"/>
      <c r="P22" s="77"/>
      <c r="Q22" s="78"/>
      <c r="S22" s="11"/>
      <c r="T22" s="11"/>
    </row>
    <row r="23" spans="1:37" x14ac:dyDescent="0.4">
      <c r="S23" s="11"/>
      <c r="T23" s="11"/>
    </row>
    <row r="24" spans="1:37" x14ac:dyDescent="0.4">
      <c r="A24" s="1" t="s">
        <v>9</v>
      </c>
      <c r="E24" s="56" t="s">
        <v>56</v>
      </c>
      <c r="F24" s="56"/>
      <c r="G24" s="56"/>
      <c r="H24" s="56"/>
      <c r="I24" s="56"/>
      <c r="J24" s="56"/>
      <c r="K24" s="56"/>
      <c r="L24" s="56"/>
      <c r="M24" s="56"/>
      <c r="N24" s="56"/>
      <c r="O24" s="56"/>
      <c r="P24" s="56"/>
      <c r="Q24" s="56"/>
      <c r="U24" s="88"/>
      <c r="V24" s="88"/>
      <c r="W24" s="88"/>
      <c r="X24" s="88"/>
      <c r="Y24" s="88"/>
      <c r="Z24" s="88"/>
      <c r="AA24" s="88"/>
      <c r="AB24" s="88"/>
      <c r="AC24" s="88"/>
      <c r="AD24" s="88"/>
      <c r="AE24" s="88"/>
      <c r="AF24" s="88"/>
      <c r="AG24" s="88"/>
      <c r="AH24" s="88"/>
      <c r="AI24" s="88"/>
      <c r="AJ24" s="88"/>
      <c r="AK24" s="88"/>
    </row>
    <row r="25" spans="1:37" x14ac:dyDescent="0.4">
      <c r="A25" s="5" t="s">
        <v>10</v>
      </c>
      <c r="B25" s="10"/>
      <c r="C25" s="10"/>
      <c r="D25" s="6"/>
      <c r="E25" s="28"/>
      <c r="F25" s="26"/>
      <c r="G25" s="26"/>
      <c r="H25" s="26"/>
      <c r="I25" s="26"/>
      <c r="J25" s="26"/>
      <c r="K25" s="26"/>
      <c r="L25" s="26"/>
      <c r="M25" s="26"/>
      <c r="N25" s="26"/>
      <c r="O25" s="26"/>
      <c r="P25" s="26"/>
      <c r="Q25" s="27"/>
    </row>
    <row r="26" spans="1:37" x14ac:dyDescent="0.4">
      <c r="A26" s="5" t="s">
        <v>11</v>
      </c>
      <c r="B26" s="10"/>
      <c r="C26" s="10"/>
      <c r="D26" s="6"/>
      <c r="E26" s="53" t="s">
        <v>51</v>
      </c>
      <c r="F26" s="54"/>
      <c r="G26" s="54"/>
      <c r="H26" s="54"/>
      <c r="I26" s="54"/>
      <c r="J26" s="54"/>
      <c r="K26" s="54"/>
      <c r="L26" s="55"/>
      <c r="M26" s="51" t="s">
        <v>13</v>
      </c>
      <c r="N26" s="51"/>
      <c r="O26" s="51"/>
      <c r="P26" s="51"/>
      <c r="Q26" s="48"/>
    </row>
    <row r="27" spans="1:37" x14ac:dyDescent="0.4">
      <c r="A27" s="19"/>
      <c r="B27" s="9"/>
      <c r="C27" s="9"/>
      <c r="D27" s="18"/>
      <c r="E27" s="36" t="s">
        <v>20</v>
      </c>
      <c r="F27" s="57"/>
      <c r="G27" s="57" t="s">
        <v>19</v>
      </c>
      <c r="H27" s="57"/>
      <c r="I27" s="57" t="s">
        <v>15</v>
      </c>
      <c r="J27" s="57"/>
      <c r="K27" s="57" t="s">
        <v>16</v>
      </c>
      <c r="L27" s="57"/>
      <c r="M27" s="52"/>
      <c r="N27" s="52"/>
      <c r="O27" s="52"/>
      <c r="P27" s="52"/>
      <c r="Q27" s="50"/>
    </row>
    <row r="28" spans="1:37" ht="13.5" customHeight="1" x14ac:dyDescent="0.4">
      <c r="A28" s="5" t="s">
        <v>12</v>
      </c>
      <c r="B28" s="6"/>
      <c r="C28" s="58"/>
      <c r="D28" s="59"/>
      <c r="E28" s="60"/>
      <c r="F28" s="61"/>
      <c r="G28" s="62"/>
      <c r="H28" s="63"/>
      <c r="I28" s="66"/>
      <c r="J28" s="67"/>
      <c r="K28" s="66"/>
      <c r="L28" s="67"/>
      <c r="M28" s="70" t="s">
        <v>24</v>
      </c>
      <c r="N28" s="71"/>
      <c r="O28" s="71"/>
      <c r="P28" s="71"/>
      <c r="Q28" s="72"/>
    </row>
    <row r="29" spans="1:37" x14ac:dyDescent="0.4">
      <c r="A29" s="68" t="s">
        <v>17</v>
      </c>
      <c r="B29" s="69"/>
      <c r="C29" s="58"/>
      <c r="D29" s="59"/>
      <c r="E29" s="60"/>
      <c r="F29" s="61"/>
      <c r="G29" s="62"/>
      <c r="H29" s="63"/>
      <c r="I29" s="66"/>
      <c r="J29" s="67"/>
      <c r="K29" s="66"/>
      <c r="L29" s="67"/>
      <c r="M29" s="73"/>
      <c r="N29" s="74"/>
      <c r="O29" s="74"/>
      <c r="P29" s="74"/>
      <c r="Q29" s="75"/>
    </row>
    <row r="30" spans="1:37" x14ac:dyDescent="0.4">
      <c r="A30" s="7"/>
      <c r="B30" s="8"/>
      <c r="C30" s="58"/>
      <c r="D30" s="59"/>
      <c r="E30" s="60"/>
      <c r="F30" s="61"/>
      <c r="G30" s="62"/>
      <c r="H30" s="63"/>
      <c r="I30" s="66"/>
      <c r="J30" s="67"/>
      <c r="K30" s="66"/>
      <c r="L30" s="67"/>
      <c r="M30" s="73"/>
      <c r="N30" s="74"/>
      <c r="O30" s="74"/>
      <c r="P30" s="74"/>
      <c r="Q30" s="75"/>
    </row>
    <row r="31" spans="1:37" x14ac:dyDescent="0.4">
      <c r="A31" s="7"/>
      <c r="B31" s="8"/>
      <c r="C31" s="53"/>
      <c r="D31" s="55"/>
      <c r="E31" s="60"/>
      <c r="F31" s="61"/>
      <c r="G31" s="62"/>
      <c r="H31" s="63"/>
      <c r="I31" s="66"/>
      <c r="J31" s="67"/>
      <c r="K31" s="66"/>
      <c r="L31" s="67"/>
      <c r="M31" s="73"/>
      <c r="N31" s="74"/>
      <c r="O31" s="74"/>
      <c r="P31" s="74"/>
      <c r="Q31" s="75"/>
    </row>
    <row r="32" spans="1:37" x14ac:dyDescent="0.4">
      <c r="A32" s="19"/>
      <c r="B32" s="18"/>
      <c r="C32" s="53" t="s">
        <v>18</v>
      </c>
      <c r="D32" s="54"/>
      <c r="E32" s="54"/>
      <c r="F32" s="54"/>
      <c r="G32" s="54"/>
      <c r="H32" s="54"/>
      <c r="I32" s="54"/>
      <c r="J32" s="55"/>
      <c r="K32" s="66"/>
      <c r="L32" s="67"/>
      <c r="M32" s="76"/>
      <c r="N32" s="77"/>
      <c r="O32" s="77"/>
      <c r="P32" s="77"/>
      <c r="Q32" s="78"/>
    </row>
  </sheetData>
  <mergeCells count="80">
    <mergeCell ref="G31:H31"/>
    <mergeCell ref="I31:J31"/>
    <mergeCell ref="K31:L31"/>
    <mergeCell ref="A29:B29"/>
    <mergeCell ref="C29:D29"/>
    <mergeCell ref="E29:F29"/>
    <mergeCell ref="G29:H29"/>
    <mergeCell ref="I29:J29"/>
    <mergeCell ref="M28:Q32"/>
    <mergeCell ref="C30:D30"/>
    <mergeCell ref="E30:F30"/>
    <mergeCell ref="G30:H30"/>
    <mergeCell ref="I30:J30"/>
    <mergeCell ref="K29:L29"/>
    <mergeCell ref="C28:D28"/>
    <mergeCell ref="E28:F28"/>
    <mergeCell ref="G28:H28"/>
    <mergeCell ref="I28:J28"/>
    <mergeCell ref="K28:L28"/>
    <mergeCell ref="C32:J32"/>
    <mergeCell ref="K32:L32"/>
    <mergeCell ref="K30:L30"/>
    <mergeCell ref="C31:D31"/>
    <mergeCell ref="E31:F31"/>
    <mergeCell ref="C22:J22"/>
    <mergeCell ref="K22:L22"/>
    <mergeCell ref="E24:Q24"/>
    <mergeCell ref="U24:AK24"/>
    <mergeCell ref="E26:L26"/>
    <mergeCell ref="M26:Q27"/>
    <mergeCell ref="E27:F27"/>
    <mergeCell ref="G27:H27"/>
    <mergeCell ref="I27:J27"/>
    <mergeCell ref="K27:L27"/>
    <mergeCell ref="M18:Q22"/>
    <mergeCell ref="C19:D19"/>
    <mergeCell ref="E19:F19"/>
    <mergeCell ref="G19:H19"/>
    <mergeCell ref="I19:J19"/>
    <mergeCell ref="K19:L19"/>
    <mergeCell ref="K20:L20"/>
    <mergeCell ref="C21:D21"/>
    <mergeCell ref="E21:F21"/>
    <mergeCell ref="G21:H21"/>
    <mergeCell ref="I21:J21"/>
    <mergeCell ref="K21:L21"/>
    <mergeCell ref="C20:D20"/>
    <mergeCell ref="E20:F20"/>
    <mergeCell ref="G20:H20"/>
    <mergeCell ref="I20:J20"/>
    <mergeCell ref="C18:D18"/>
    <mergeCell ref="E18:F18"/>
    <mergeCell ref="G18:H18"/>
    <mergeCell ref="I18:J18"/>
    <mergeCell ref="K18:L18"/>
    <mergeCell ref="J8:M8"/>
    <mergeCell ref="N8:Q8"/>
    <mergeCell ref="A12:C13"/>
    <mergeCell ref="D12:P13"/>
    <mergeCell ref="E14:I14"/>
    <mergeCell ref="E16:L16"/>
    <mergeCell ref="M16:Q17"/>
    <mergeCell ref="E17:F17"/>
    <mergeCell ref="G17:H17"/>
    <mergeCell ref="I17:J17"/>
    <mergeCell ref="K17:L17"/>
    <mergeCell ref="J7:M7"/>
    <mergeCell ref="N7:Q7"/>
    <mergeCell ref="A2:Q2"/>
    <mergeCell ref="A4:D5"/>
    <mergeCell ref="E4:F5"/>
    <mergeCell ref="G4:I5"/>
    <mergeCell ref="J4:Q4"/>
    <mergeCell ref="J5:M5"/>
    <mergeCell ref="N5:Q5"/>
    <mergeCell ref="A6:D6"/>
    <mergeCell ref="E6:F6"/>
    <mergeCell ref="G6:I6"/>
    <mergeCell ref="J6:M6"/>
    <mergeCell ref="N6:Q6"/>
  </mergeCells>
  <phoneticPr fontId="2"/>
  <printOptions horizontalCentered="1"/>
  <pageMargins left="0.7" right="0.7" top="0.75" bottom="0.75" header="0.3" footer="0.3"/>
  <pageSetup paperSize="9" scale="8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B4624-7E1C-4149-9C3D-6609973AF4A0}">
  <dimension ref="A1:AK52"/>
  <sheetViews>
    <sheetView view="pageBreakPreview" zoomScale="115" zoomScaleNormal="100" zoomScaleSheetLayoutView="115" workbookViewId="0">
      <selection activeCell="V22" sqref="V22"/>
    </sheetView>
  </sheetViews>
  <sheetFormatPr defaultRowHeight="13.5" x14ac:dyDescent="0.4"/>
  <cols>
    <col min="1" max="2" width="4.625" style="1" customWidth="1"/>
    <col min="3" max="17" width="5.625" style="1" customWidth="1"/>
    <col min="18" max="16384" width="9" style="1"/>
  </cols>
  <sheetData>
    <row r="1" spans="1:21" x14ac:dyDescent="0.4">
      <c r="Q1" s="2" t="s">
        <v>14</v>
      </c>
    </row>
    <row r="2" spans="1:21" ht="18.75" x14ac:dyDescent="0.4">
      <c r="A2" s="40" t="s">
        <v>0</v>
      </c>
      <c r="B2" s="40"/>
      <c r="C2" s="40"/>
      <c r="D2" s="40"/>
      <c r="E2" s="40"/>
      <c r="F2" s="40"/>
      <c r="G2" s="40"/>
      <c r="H2" s="40"/>
      <c r="I2" s="40"/>
      <c r="J2" s="40"/>
      <c r="K2" s="40"/>
      <c r="L2" s="40"/>
      <c r="M2" s="40"/>
      <c r="N2" s="40"/>
      <c r="O2" s="40"/>
      <c r="P2" s="40"/>
      <c r="Q2" s="40"/>
      <c r="R2" s="4"/>
    </row>
    <row r="4" spans="1:21" ht="18.75" customHeight="1" x14ac:dyDescent="0.4">
      <c r="A4" s="41" t="s">
        <v>6</v>
      </c>
      <c r="B4" s="42"/>
      <c r="C4" s="42"/>
      <c r="D4" s="43"/>
      <c r="E4" s="47" t="s">
        <v>7</v>
      </c>
      <c r="F4" s="48"/>
      <c r="G4" s="47" t="s">
        <v>8</v>
      </c>
      <c r="H4" s="51"/>
      <c r="I4" s="48"/>
      <c r="J4" s="53" t="s">
        <v>3</v>
      </c>
      <c r="K4" s="54"/>
      <c r="L4" s="54"/>
      <c r="M4" s="54"/>
      <c r="N4" s="54"/>
      <c r="O4" s="54"/>
      <c r="P4" s="54"/>
      <c r="Q4" s="55"/>
    </row>
    <row r="5" spans="1:21" ht="18.75" customHeight="1" x14ac:dyDescent="0.4">
      <c r="A5" s="44"/>
      <c r="B5" s="45"/>
      <c r="C5" s="45"/>
      <c r="D5" s="46"/>
      <c r="E5" s="49"/>
      <c r="F5" s="50"/>
      <c r="G5" s="49"/>
      <c r="H5" s="52"/>
      <c r="I5" s="50"/>
      <c r="J5" s="53" t="s">
        <v>4</v>
      </c>
      <c r="K5" s="54"/>
      <c r="L5" s="54"/>
      <c r="M5" s="55"/>
      <c r="N5" s="53" t="s">
        <v>5</v>
      </c>
      <c r="O5" s="54"/>
      <c r="P5" s="54"/>
      <c r="Q5" s="55"/>
    </row>
    <row r="6" spans="1:21" ht="30" customHeight="1" x14ac:dyDescent="0.4">
      <c r="A6" s="29" t="s">
        <v>36</v>
      </c>
      <c r="B6" s="30"/>
      <c r="C6" s="30"/>
      <c r="D6" s="31"/>
      <c r="E6" s="32" t="s">
        <v>37</v>
      </c>
      <c r="F6" s="32"/>
      <c r="G6" s="33">
        <f>SUM(K22+K32+K42+K52)</f>
        <v>232248</v>
      </c>
      <c r="H6" s="33"/>
      <c r="I6" s="33"/>
      <c r="J6" s="34" t="s">
        <v>69</v>
      </c>
      <c r="K6" s="35"/>
      <c r="L6" s="35"/>
      <c r="M6" s="36"/>
      <c r="N6" s="34"/>
      <c r="O6" s="35"/>
      <c r="P6" s="35"/>
      <c r="Q6" s="36"/>
    </row>
    <row r="7" spans="1:21" ht="18.75" customHeight="1" x14ac:dyDescent="0.4">
      <c r="A7" s="5" t="s">
        <v>1</v>
      </c>
      <c r="B7" s="10"/>
      <c r="C7" s="23"/>
      <c r="D7" s="23"/>
      <c r="E7" s="10"/>
      <c r="F7" s="10"/>
      <c r="G7" s="10"/>
      <c r="H7" s="10"/>
      <c r="I7" s="6"/>
      <c r="J7" s="37" t="s">
        <v>70</v>
      </c>
      <c r="K7" s="37"/>
      <c r="L7" s="37"/>
      <c r="M7" s="38"/>
      <c r="N7" s="39"/>
      <c r="O7" s="37"/>
      <c r="P7" s="37"/>
      <c r="Q7" s="38"/>
    </row>
    <row r="8" spans="1:21" ht="18.75" customHeight="1" x14ac:dyDescent="0.4">
      <c r="A8" s="24"/>
      <c r="B8" s="25"/>
      <c r="C8" s="25"/>
      <c r="D8" s="25"/>
      <c r="E8" s="9"/>
      <c r="F8" s="9"/>
      <c r="G8" s="9"/>
      <c r="H8" s="9"/>
      <c r="I8" s="18"/>
      <c r="J8" s="37" t="s">
        <v>74</v>
      </c>
      <c r="K8" s="37"/>
      <c r="L8" s="37"/>
      <c r="M8" s="38"/>
      <c r="N8" s="39"/>
      <c r="O8" s="37"/>
      <c r="P8" s="37"/>
      <c r="Q8" s="38"/>
    </row>
    <row r="9" spans="1:21" x14ac:dyDescent="0.4">
      <c r="A9" s="3" t="s">
        <v>2</v>
      </c>
      <c r="B9" s="3"/>
    </row>
    <row r="10" spans="1:21" x14ac:dyDescent="0.4">
      <c r="A10" s="3" t="s">
        <v>71</v>
      </c>
      <c r="B10" s="3"/>
    </row>
    <row r="11" spans="1:21" x14ac:dyDescent="0.4">
      <c r="A11" s="3"/>
      <c r="B11" s="3"/>
    </row>
    <row r="12" spans="1:21" x14ac:dyDescent="0.4">
      <c r="A12" s="89" t="s">
        <v>21</v>
      </c>
      <c r="B12" s="89"/>
      <c r="C12" s="89"/>
      <c r="D12" s="90" t="s">
        <v>47</v>
      </c>
      <c r="E12" s="88"/>
      <c r="F12" s="88"/>
      <c r="G12" s="88"/>
      <c r="H12" s="88"/>
      <c r="I12" s="88"/>
      <c r="J12" s="88"/>
      <c r="K12" s="88"/>
      <c r="L12" s="88"/>
      <c r="M12" s="88"/>
      <c r="N12" s="88"/>
      <c r="O12" s="88"/>
      <c r="P12" s="88"/>
    </row>
    <row r="13" spans="1:21" x14ac:dyDescent="0.4">
      <c r="A13" s="89"/>
      <c r="B13" s="89"/>
      <c r="C13" s="89"/>
      <c r="D13" s="88"/>
      <c r="E13" s="88"/>
      <c r="F13" s="88"/>
      <c r="G13" s="88"/>
      <c r="H13" s="88"/>
      <c r="I13" s="88"/>
      <c r="J13" s="88"/>
      <c r="K13" s="88"/>
      <c r="L13" s="88"/>
      <c r="M13" s="88"/>
      <c r="N13" s="88"/>
      <c r="O13" s="88"/>
      <c r="P13" s="88"/>
      <c r="S13" s="11"/>
      <c r="T13" s="11"/>
      <c r="U13" s="20"/>
    </row>
    <row r="14" spans="1:21" x14ac:dyDescent="0.4">
      <c r="A14" s="1" t="s">
        <v>9</v>
      </c>
      <c r="E14" s="56" t="s">
        <v>38</v>
      </c>
      <c r="F14" s="56"/>
      <c r="G14" s="56"/>
      <c r="H14" s="56"/>
      <c r="I14" s="56"/>
      <c r="S14" s="11"/>
      <c r="T14" s="11"/>
    </row>
    <row r="15" spans="1:21" ht="13.5" customHeight="1" x14ac:dyDescent="0.4">
      <c r="A15" s="5" t="s">
        <v>10</v>
      </c>
      <c r="B15" s="10"/>
      <c r="C15" s="10"/>
      <c r="D15" s="6"/>
      <c r="E15" s="28"/>
      <c r="F15" s="26"/>
      <c r="G15" s="26"/>
      <c r="H15" s="26"/>
      <c r="I15" s="26"/>
      <c r="J15" s="26"/>
      <c r="K15" s="26"/>
      <c r="L15" s="26"/>
      <c r="M15" s="26"/>
      <c r="N15" s="26"/>
      <c r="O15" s="26"/>
      <c r="P15" s="26"/>
      <c r="Q15" s="27"/>
      <c r="S15" s="11"/>
      <c r="T15" s="11"/>
    </row>
    <row r="16" spans="1:21" ht="13.5" customHeight="1" x14ac:dyDescent="0.4">
      <c r="A16" s="5" t="s">
        <v>11</v>
      </c>
      <c r="B16" s="10"/>
      <c r="C16" s="10"/>
      <c r="D16" s="6"/>
      <c r="E16" s="53" t="s">
        <v>39</v>
      </c>
      <c r="F16" s="54"/>
      <c r="G16" s="54"/>
      <c r="H16" s="54"/>
      <c r="I16" s="54"/>
      <c r="J16" s="54"/>
      <c r="K16" s="54"/>
      <c r="L16" s="55"/>
      <c r="M16" s="47" t="s">
        <v>13</v>
      </c>
      <c r="N16" s="51"/>
      <c r="O16" s="51"/>
      <c r="P16" s="51"/>
      <c r="Q16" s="48"/>
      <c r="S16" s="11"/>
      <c r="T16" s="11"/>
    </row>
    <row r="17" spans="1:20" ht="13.5" customHeight="1" x14ac:dyDescent="0.4">
      <c r="A17" s="19"/>
      <c r="B17" s="9"/>
      <c r="C17" s="9"/>
      <c r="D17" s="18"/>
      <c r="E17" s="36" t="s">
        <v>20</v>
      </c>
      <c r="F17" s="57"/>
      <c r="G17" s="57" t="s">
        <v>40</v>
      </c>
      <c r="H17" s="57"/>
      <c r="I17" s="57" t="s">
        <v>15</v>
      </c>
      <c r="J17" s="57"/>
      <c r="K17" s="57" t="s">
        <v>16</v>
      </c>
      <c r="L17" s="34"/>
      <c r="M17" s="49"/>
      <c r="N17" s="52"/>
      <c r="O17" s="52"/>
      <c r="P17" s="52"/>
      <c r="Q17" s="50"/>
      <c r="S17" s="11"/>
      <c r="T17" s="11"/>
    </row>
    <row r="18" spans="1:20" ht="13.5" customHeight="1" x14ac:dyDescent="0.4">
      <c r="A18" s="5" t="s">
        <v>12</v>
      </c>
      <c r="B18" s="6"/>
      <c r="C18" s="58" t="s">
        <v>28</v>
      </c>
      <c r="D18" s="59"/>
      <c r="E18" s="60">
        <v>1</v>
      </c>
      <c r="F18" s="61"/>
      <c r="G18" s="62">
        <v>2</v>
      </c>
      <c r="H18" s="63"/>
      <c r="I18" s="64">
        <v>10000</v>
      </c>
      <c r="J18" s="65"/>
      <c r="K18" s="64">
        <f>E18*G18*I18</f>
        <v>20000</v>
      </c>
      <c r="L18" s="91"/>
      <c r="M18" s="70" t="s">
        <v>24</v>
      </c>
      <c r="N18" s="71"/>
      <c r="O18" s="71"/>
      <c r="P18" s="71"/>
      <c r="Q18" s="72"/>
      <c r="S18" s="11"/>
      <c r="T18" s="11"/>
    </row>
    <row r="19" spans="1:20" ht="13.5" customHeight="1" x14ac:dyDescent="0.4">
      <c r="A19" s="21"/>
      <c r="B19" s="22"/>
      <c r="C19" s="58" t="s">
        <v>29</v>
      </c>
      <c r="D19" s="59"/>
      <c r="E19" s="60">
        <v>2</v>
      </c>
      <c r="F19" s="61"/>
      <c r="G19" s="62">
        <v>2</v>
      </c>
      <c r="H19" s="63"/>
      <c r="I19" s="64">
        <v>10000</v>
      </c>
      <c r="J19" s="65"/>
      <c r="K19" s="64">
        <f>E19*G19*I19</f>
        <v>40000</v>
      </c>
      <c r="L19" s="91"/>
      <c r="M19" s="73"/>
      <c r="N19" s="74"/>
      <c r="O19" s="74"/>
      <c r="P19" s="74"/>
      <c r="Q19" s="75"/>
      <c r="S19" s="11"/>
      <c r="T19" s="11"/>
    </row>
    <row r="20" spans="1:20" ht="13.5" customHeight="1" x14ac:dyDescent="0.4">
      <c r="A20" s="7"/>
      <c r="B20" s="8"/>
      <c r="C20" s="58" t="s">
        <v>30</v>
      </c>
      <c r="D20" s="59"/>
      <c r="E20" s="60">
        <v>3</v>
      </c>
      <c r="F20" s="61"/>
      <c r="G20" s="62">
        <v>2</v>
      </c>
      <c r="H20" s="63"/>
      <c r="I20" s="64">
        <v>10000</v>
      </c>
      <c r="J20" s="65"/>
      <c r="K20" s="64">
        <f>E20*G20*I20</f>
        <v>60000</v>
      </c>
      <c r="L20" s="91"/>
      <c r="M20" s="73"/>
      <c r="N20" s="74"/>
      <c r="O20" s="74"/>
      <c r="P20" s="74"/>
      <c r="Q20" s="75"/>
      <c r="S20" s="11"/>
      <c r="T20" s="11"/>
    </row>
    <row r="21" spans="1:20" ht="13.5" customHeight="1" x14ac:dyDescent="0.4">
      <c r="A21" s="7"/>
      <c r="B21" s="8"/>
      <c r="C21" s="58"/>
      <c r="D21" s="59"/>
      <c r="E21" s="60"/>
      <c r="F21" s="61"/>
      <c r="G21" s="62"/>
      <c r="H21" s="63"/>
      <c r="I21" s="66"/>
      <c r="J21" s="67"/>
      <c r="K21" s="66"/>
      <c r="L21" s="92"/>
      <c r="M21" s="73"/>
      <c r="N21" s="74"/>
      <c r="O21" s="74"/>
      <c r="P21" s="74"/>
      <c r="Q21" s="75"/>
      <c r="S21" s="11"/>
      <c r="T21" s="11"/>
    </row>
    <row r="22" spans="1:20" ht="13.5" customHeight="1" x14ac:dyDescent="0.4">
      <c r="A22" s="19"/>
      <c r="B22" s="18"/>
      <c r="C22" s="53" t="s">
        <v>18</v>
      </c>
      <c r="D22" s="54"/>
      <c r="E22" s="54"/>
      <c r="F22" s="54"/>
      <c r="G22" s="54"/>
      <c r="H22" s="54"/>
      <c r="I22" s="54"/>
      <c r="J22" s="55"/>
      <c r="K22" s="87">
        <f>SUM(K18:L20)</f>
        <v>120000</v>
      </c>
      <c r="L22" s="92"/>
      <c r="M22" s="76"/>
      <c r="N22" s="77"/>
      <c r="O22" s="77"/>
      <c r="P22" s="77"/>
      <c r="Q22" s="78"/>
      <c r="S22" s="11"/>
      <c r="T22" s="11"/>
    </row>
    <row r="23" spans="1:20" x14ac:dyDescent="0.4">
      <c r="S23" s="11"/>
      <c r="T23" s="11"/>
    </row>
    <row r="24" spans="1:20" x14ac:dyDescent="0.4">
      <c r="A24" s="1" t="s">
        <v>9</v>
      </c>
      <c r="E24" s="56" t="s">
        <v>41</v>
      </c>
      <c r="F24" s="56"/>
      <c r="G24" s="56"/>
      <c r="H24" s="56"/>
      <c r="I24" s="56"/>
    </row>
    <row r="25" spans="1:20" ht="13.5" customHeight="1" x14ac:dyDescent="0.4">
      <c r="A25" s="5" t="s">
        <v>10</v>
      </c>
      <c r="B25" s="10"/>
      <c r="C25" s="10"/>
      <c r="D25" s="6"/>
      <c r="E25" s="28"/>
      <c r="F25" s="26"/>
      <c r="G25" s="26"/>
      <c r="H25" s="26"/>
      <c r="I25" s="26"/>
      <c r="J25" s="26"/>
      <c r="K25" s="26"/>
      <c r="L25" s="26"/>
      <c r="M25" s="26"/>
      <c r="N25" s="26"/>
      <c r="O25" s="26"/>
      <c r="P25" s="26"/>
      <c r="Q25" s="27"/>
      <c r="S25" s="11"/>
      <c r="T25" s="11"/>
    </row>
    <row r="26" spans="1:20" ht="13.5" customHeight="1" x14ac:dyDescent="0.4">
      <c r="A26" s="5" t="s">
        <v>11</v>
      </c>
      <c r="B26" s="10"/>
      <c r="C26" s="10"/>
      <c r="D26" s="6"/>
      <c r="E26" s="53" t="s">
        <v>42</v>
      </c>
      <c r="F26" s="54"/>
      <c r="G26" s="54"/>
      <c r="H26" s="54"/>
      <c r="I26" s="54"/>
      <c r="J26" s="54"/>
      <c r="K26" s="54"/>
      <c r="L26" s="55"/>
      <c r="M26" s="47" t="s">
        <v>13</v>
      </c>
      <c r="N26" s="51"/>
      <c r="O26" s="51"/>
      <c r="P26" s="51"/>
      <c r="Q26" s="48"/>
      <c r="S26" s="11"/>
      <c r="T26" s="11"/>
    </row>
    <row r="27" spans="1:20" ht="13.5" customHeight="1" x14ac:dyDescent="0.4">
      <c r="A27" s="19"/>
      <c r="B27" s="9"/>
      <c r="C27" s="9"/>
      <c r="D27" s="18"/>
      <c r="E27" s="36" t="s">
        <v>20</v>
      </c>
      <c r="F27" s="57"/>
      <c r="G27" s="57" t="s">
        <v>45</v>
      </c>
      <c r="H27" s="57"/>
      <c r="I27" s="57" t="s">
        <v>15</v>
      </c>
      <c r="J27" s="57"/>
      <c r="K27" s="57" t="s">
        <v>16</v>
      </c>
      <c r="L27" s="34"/>
      <c r="M27" s="49"/>
      <c r="N27" s="52"/>
      <c r="O27" s="52"/>
      <c r="P27" s="52"/>
      <c r="Q27" s="50"/>
      <c r="S27" s="11"/>
      <c r="T27" s="11"/>
    </row>
    <row r="28" spans="1:20" ht="13.5" customHeight="1" x14ac:dyDescent="0.4">
      <c r="A28" s="5" t="s">
        <v>12</v>
      </c>
      <c r="B28" s="6"/>
      <c r="C28" s="58" t="s">
        <v>28</v>
      </c>
      <c r="D28" s="59"/>
      <c r="E28" s="60">
        <v>1</v>
      </c>
      <c r="F28" s="61"/>
      <c r="G28" s="62">
        <v>2</v>
      </c>
      <c r="H28" s="63"/>
      <c r="I28" s="64">
        <v>1000</v>
      </c>
      <c r="J28" s="65"/>
      <c r="K28" s="64">
        <f>E28*G28*I28</f>
        <v>2000</v>
      </c>
      <c r="L28" s="91"/>
      <c r="M28" s="70" t="s">
        <v>24</v>
      </c>
      <c r="N28" s="71"/>
      <c r="O28" s="71"/>
      <c r="P28" s="71"/>
      <c r="Q28" s="72"/>
      <c r="S28" s="11"/>
      <c r="T28" s="11"/>
    </row>
    <row r="29" spans="1:20" ht="13.5" customHeight="1" x14ac:dyDescent="0.4">
      <c r="A29" s="21"/>
      <c r="B29" s="22"/>
      <c r="C29" s="58" t="s">
        <v>29</v>
      </c>
      <c r="D29" s="59"/>
      <c r="E29" s="60">
        <v>2</v>
      </c>
      <c r="F29" s="61"/>
      <c r="G29" s="62">
        <v>2</v>
      </c>
      <c r="H29" s="63"/>
      <c r="I29" s="64">
        <v>1000</v>
      </c>
      <c r="J29" s="65"/>
      <c r="K29" s="64">
        <f>E29*G29*I29</f>
        <v>4000</v>
      </c>
      <c r="L29" s="91"/>
      <c r="M29" s="73"/>
      <c r="N29" s="74"/>
      <c r="O29" s="74"/>
      <c r="P29" s="74"/>
      <c r="Q29" s="75"/>
      <c r="S29" s="11"/>
      <c r="T29" s="11"/>
    </row>
    <row r="30" spans="1:20" ht="13.5" customHeight="1" x14ac:dyDescent="0.4">
      <c r="A30" s="7"/>
      <c r="B30" s="8"/>
      <c r="C30" s="58" t="s">
        <v>30</v>
      </c>
      <c r="D30" s="59"/>
      <c r="E30" s="60">
        <v>3</v>
      </c>
      <c r="F30" s="61"/>
      <c r="G30" s="62">
        <v>2</v>
      </c>
      <c r="H30" s="63"/>
      <c r="I30" s="64">
        <v>1000</v>
      </c>
      <c r="J30" s="65"/>
      <c r="K30" s="64">
        <f>E30*G30*I30</f>
        <v>6000</v>
      </c>
      <c r="L30" s="91"/>
      <c r="M30" s="73"/>
      <c r="N30" s="74"/>
      <c r="O30" s="74"/>
      <c r="P30" s="74"/>
      <c r="Q30" s="75"/>
      <c r="S30" s="11"/>
      <c r="T30" s="11"/>
    </row>
    <row r="31" spans="1:20" ht="13.5" customHeight="1" x14ac:dyDescent="0.4">
      <c r="A31" s="7"/>
      <c r="B31" s="8"/>
      <c r="C31" s="58"/>
      <c r="D31" s="59"/>
      <c r="E31" s="60"/>
      <c r="F31" s="61"/>
      <c r="G31" s="62"/>
      <c r="H31" s="63"/>
      <c r="I31" s="66"/>
      <c r="J31" s="67"/>
      <c r="K31" s="66"/>
      <c r="L31" s="92"/>
      <c r="M31" s="73"/>
      <c r="N31" s="74"/>
      <c r="O31" s="74"/>
      <c r="P31" s="74"/>
      <c r="Q31" s="75"/>
      <c r="S31" s="11"/>
      <c r="T31" s="11"/>
    </row>
    <row r="32" spans="1:20" ht="13.5" customHeight="1" x14ac:dyDescent="0.4">
      <c r="A32" s="19"/>
      <c r="B32" s="18"/>
      <c r="C32" s="53" t="s">
        <v>18</v>
      </c>
      <c r="D32" s="54"/>
      <c r="E32" s="54"/>
      <c r="F32" s="54"/>
      <c r="G32" s="54"/>
      <c r="H32" s="54"/>
      <c r="I32" s="54"/>
      <c r="J32" s="55"/>
      <c r="K32" s="87">
        <f>SUM(K28:L30)</f>
        <v>12000</v>
      </c>
      <c r="L32" s="92"/>
      <c r="M32" s="76"/>
      <c r="N32" s="77"/>
      <c r="O32" s="77"/>
      <c r="P32" s="77"/>
      <c r="Q32" s="78"/>
      <c r="S32" s="11"/>
      <c r="T32" s="11"/>
    </row>
    <row r="33" spans="1:37" x14ac:dyDescent="0.4">
      <c r="A33" s="3"/>
      <c r="B33" s="3"/>
      <c r="S33" s="11"/>
      <c r="T33" s="11"/>
    </row>
    <row r="34" spans="1:37" x14ac:dyDescent="0.4">
      <c r="A34" s="1" t="s">
        <v>9</v>
      </c>
      <c r="E34" s="56" t="s">
        <v>43</v>
      </c>
      <c r="F34" s="56"/>
      <c r="G34" s="56"/>
      <c r="H34" s="56"/>
      <c r="I34" s="56"/>
    </row>
    <row r="35" spans="1:37" ht="13.5" customHeight="1" x14ac:dyDescent="0.4">
      <c r="A35" s="5" t="s">
        <v>10</v>
      </c>
      <c r="B35" s="10"/>
      <c r="C35" s="10"/>
      <c r="D35" s="6"/>
      <c r="E35" s="28"/>
      <c r="F35" s="26"/>
      <c r="G35" s="26"/>
      <c r="H35" s="26"/>
      <c r="I35" s="26"/>
      <c r="J35" s="26"/>
      <c r="K35" s="26"/>
      <c r="L35" s="26"/>
      <c r="M35" s="26"/>
      <c r="N35" s="26"/>
      <c r="O35" s="26"/>
      <c r="P35" s="26"/>
      <c r="Q35" s="27"/>
      <c r="S35" s="11"/>
      <c r="T35" s="11"/>
    </row>
    <row r="36" spans="1:37" ht="13.5" customHeight="1" x14ac:dyDescent="0.4">
      <c r="A36" s="5" t="s">
        <v>11</v>
      </c>
      <c r="B36" s="10"/>
      <c r="C36" s="10"/>
      <c r="D36" s="6"/>
      <c r="E36" s="53" t="s">
        <v>44</v>
      </c>
      <c r="F36" s="54"/>
      <c r="G36" s="54"/>
      <c r="H36" s="54"/>
      <c r="I36" s="54"/>
      <c r="J36" s="54"/>
      <c r="K36" s="54"/>
      <c r="L36" s="55"/>
      <c r="M36" s="47" t="s">
        <v>13</v>
      </c>
      <c r="N36" s="51"/>
      <c r="O36" s="51"/>
      <c r="P36" s="51"/>
      <c r="Q36" s="48"/>
      <c r="S36" s="11"/>
      <c r="T36" s="11"/>
    </row>
    <row r="37" spans="1:37" ht="13.5" customHeight="1" x14ac:dyDescent="0.4">
      <c r="A37" s="19"/>
      <c r="B37" s="9"/>
      <c r="C37" s="9"/>
      <c r="D37" s="18"/>
      <c r="E37" s="36" t="s">
        <v>20</v>
      </c>
      <c r="F37" s="57"/>
      <c r="G37" s="57" t="s">
        <v>46</v>
      </c>
      <c r="H37" s="57"/>
      <c r="I37" s="57" t="s">
        <v>15</v>
      </c>
      <c r="J37" s="57"/>
      <c r="K37" s="57" t="s">
        <v>16</v>
      </c>
      <c r="L37" s="34"/>
      <c r="M37" s="49"/>
      <c r="N37" s="52"/>
      <c r="O37" s="52"/>
      <c r="P37" s="52"/>
      <c r="Q37" s="50"/>
      <c r="S37" s="11"/>
      <c r="T37" s="11"/>
    </row>
    <row r="38" spans="1:37" ht="13.5" customHeight="1" x14ac:dyDescent="0.4">
      <c r="A38" s="5" t="s">
        <v>12</v>
      </c>
      <c r="B38" s="6"/>
      <c r="C38" s="58" t="s">
        <v>28</v>
      </c>
      <c r="D38" s="59"/>
      <c r="E38" s="60">
        <v>1</v>
      </c>
      <c r="F38" s="61"/>
      <c r="G38" s="62">
        <v>2</v>
      </c>
      <c r="H38" s="63"/>
      <c r="I38" s="64">
        <v>8354</v>
      </c>
      <c r="J38" s="65"/>
      <c r="K38" s="64">
        <f>E38*G38*I38</f>
        <v>16708</v>
      </c>
      <c r="L38" s="91"/>
      <c r="M38" s="70" t="s">
        <v>24</v>
      </c>
      <c r="N38" s="71"/>
      <c r="O38" s="71"/>
      <c r="P38" s="71"/>
      <c r="Q38" s="72"/>
      <c r="S38" s="11"/>
      <c r="T38" s="11"/>
    </row>
    <row r="39" spans="1:37" ht="13.5" customHeight="1" x14ac:dyDescent="0.4">
      <c r="A39" s="21"/>
      <c r="B39" s="22"/>
      <c r="C39" s="58" t="s">
        <v>29</v>
      </c>
      <c r="D39" s="59"/>
      <c r="E39" s="60">
        <v>2</v>
      </c>
      <c r="F39" s="61"/>
      <c r="G39" s="62">
        <v>2</v>
      </c>
      <c r="H39" s="63"/>
      <c r="I39" s="64">
        <v>8354</v>
      </c>
      <c r="J39" s="65"/>
      <c r="K39" s="64">
        <f>E39*G39*I39</f>
        <v>33416</v>
      </c>
      <c r="L39" s="91"/>
      <c r="M39" s="73"/>
      <c r="N39" s="74"/>
      <c r="O39" s="74"/>
      <c r="P39" s="74"/>
      <c r="Q39" s="75"/>
      <c r="S39" s="11"/>
      <c r="T39" s="11"/>
    </row>
    <row r="40" spans="1:37" ht="13.5" customHeight="1" x14ac:dyDescent="0.4">
      <c r="A40" s="7"/>
      <c r="B40" s="8"/>
      <c r="C40" s="58" t="s">
        <v>30</v>
      </c>
      <c r="D40" s="59"/>
      <c r="E40" s="60">
        <v>3</v>
      </c>
      <c r="F40" s="61"/>
      <c r="G40" s="62">
        <v>2</v>
      </c>
      <c r="H40" s="63"/>
      <c r="I40" s="64">
        <v>8354</v>
      </c>
      <c r="J40" s="65"/>
      <c r="K40" s="64">
        <f>E40*G40*I40</f>
        <v>50124</v>
      </c>
      <c r="L40" s="91"/>
      <c r="M40" s="73"/>
      <c r="N40" s="74"/>
      <c r="O40" s="74"/>
      <c r="P40" s="74"/>
      <c r="Q40" s="75"/>
      <c r="S40" s="11"/>
      <c r="T40" s="11"/>
    </row>
    <row r="41" spans="1:37" ht="13.5" customHeight="1" x14ac:dyDescent="0.4">
      <c r="A41" s="7"/>
      <c r="B41" s="8"/>
      <c r="C41" s="58"/>
      <c r="D41" s="59"/>
      <c r="E41" s="60"/>
      <c r="F41" s="61"/>
      <c r="G41" s="62"/>
      <c r="H41" s="63"/>
      <c r="I41" s="66"/>
      <c r="J41" s="67"/>
      <c r="K41" s="66"/>
      <c r="L41" s="92"/>
      <c r="M41" s="73"/>
      <c r="N41" s="74"/>
      <c r="O41" s="74"/>
      <c r="P41" s="74"/>
      <c r="Q41" s="75"/>
      <c r="S41" s="11"/>
      <c r="T41" s="11"/>
    </row>
    <row r="42" spans="1:37" ht="13.5" customHeight="1" x14ac:dyDescent="0.4">
      <c r="A42" s="19"/>
      <c r="B42" s="18"/>
      <c r="C42" s="53" t="s">
        <v>18</v>
      </c>
      <c r="D42" s="54"/>
      <c r="E42" s="54"/>
      <c r="F42" s="54"/>
      <c r="G42" s="54"/>
      <c r="H42" s="54"/>
      <c r="I42" s="54"/>
      <c r="J42" s="55"/>
      <c r="K42" s="87">
        <f>SUM(K38:L40)</f>
        <v>100248</v>
      </c>
      <c r="L42" s="92"/>
      <c r="M42" s="76"/>
      <c r="N42" s="77"/>
      <c r="O42" s="77"/>
      <c r="P42" s="77"/>
      <c r="Q42" s="78"/>
      <c r="S42" s="11"/>
      <c r="T42" s="11"/>
    </row>
    <row r="43" spans="1:37" x14ac:dyDescent="0.4">
      <c r="A43" s="3"/>
      <c r="B43" s="3"/>
      <c r="S43" s="11"/>
      <c r="T43" s="11"/>
    </row>
    <row r="44" spans="1:37" x14ac:dyDescent="0.4">
      <c r="A44" s="1" t="s">
        <v>9</v>
      </c>
      <c r="E44" s="56" t="s">
        <v>22</v>
      </c>
      <c r="F44" s="56"/>
      <c r="G44" s="56"/>
      <c r="H44" s="56"/>
      <c r="I44" s="56"/>
      <c r="J44" s="56"/>
      <c r="K44" s="56"/>
      <c r="L44" s="56"/>
      <c r="M44" s="56"/>
      <c r="N44" s="56"/>
      <c r="O44" s="56"/>
      <c r="P44" s="56"/>
      <c r="Q44" s="56"/>
      <c r="U44" s="88"/>
      <c r="V44" s="88"/>
      <c r="W44" s="88"/>
      <c r="X44" s="88"/>
      <c r="Y44" s="88"/>
      <c r="Z44" s="88"/>
      <c r="AA44" s="88"/>
      <c r="AB44" s="88"/>
      <c r="AC44" s="88"/>
      <c r="AD44" s="88"/>
      <c r="AE44" s="88"/>
      <c r="AF44" s="88"/>
      <c r="AG44" s="88"/>
      <c r="AH44" s="88"/>
      <c r="AI44" s="88"/>
      <c r="AJ44" s="88"/>
      <c r="AK44" s="88"/>
    </row>
    <row r="45" spans="1:37" x14ac:dyDescent="0.4">
      <c r="A45" s="5" t="s">
        <v>10</v>
      </c>
      <c r="B45" s="10"/>
      <c r="C45" s="10"/>
      <c r="D45" s="6"/>
      <c r="E45" s="28"/>
      <c r="F45" s="26"/>
      <c r="G45" s="26"/>
      <c r="H45" s="26"/>
      <c r="I45" s="26"/>
      <c r="J45" s="26"/>
      <c r="K45" s="26"/>
      <c r="L45" s="26"/>
      <c r="M45" s="26"/>
      <c r="N45" s="26"/>
      <c r="O45" s="26"/>
      <c r="P45" s="26"/>
      <c r="Q45" s="27"/>
    </row>
    <row r="46" spans="1:37" ht="13.5" customHeight="1" x14ac:dyDescent="0.4">
      <c r="A46" s="5" t="s">
        <v>11</v>
      </c>
      <c r="B46" s="10"/>
      <c r="C46" s="10"/>
      <c r="D46" s="6"/>
      <c r="E46" s="53" t="s">
        <v>51</v>
      </c>
      <c r="F46" s="54"/>
      <c r="G46" s="54"/>
      <c r="H46" s="54"/>
      <c r="I46" s="54"/>
      <c r="J46" s="54"/>
      <c r="K46" s="54"/>
      <c r="L46" s="55"/>
      <c r="M46" s="47" t="s">
        <v>13</v>
      </c>
      <c r="N46" s="51"/>
      <c r="O46" s="51"/>
      <c r="P46" s="51"/>
      <c r="Q46" s="48"/>
      <c r="S46" s="11"/>
      <c r="T46" s="11"/>
    </row>
    <row r="47" spans="1:37" ht="13.5" customHeight="1" x14ac:dyDescent="0.4">
      <c r="A47" s="19"/>
      <c r="B47" s="9"/>
      <c r="C47" s="9"/>
      <c r="D47" s="18"/>
      <c r="E47" s="36" t="s">
        <v>20</v>
      </c>
      <c r="F47" s="57"/>
      <c r="G47" s="57" t="s">
        <v>40</v>
      </c>
      <c r="H47" s="57"/>
      <c r="I47" s="57" t="s">
        <v>15</v>
      </c>
      <c r="J47" s="57"/>
      <c r="K47" s="57" t="s">
        <v>16</v>
      </c>
      <c r="L47" s="34"/>
      <c r="M47" s="49"/>
      <c r="N47" s="52"/>
      <c r="O47" s="52"/>
      <c r="P47" s="52"/>
      <c r="Q47" s="50"/>
      <c r="S47" s="11"/>
      <c r="T47" s="11"/>
    </row>
    <row r="48" spans="1:37" ht="13.5" customHeight="1" x14ac:dyDescent="0.4">
      <c r="A48" s="5" t="s">
        <v>12</v>
      </c>
      <c r="B48" s="6"/>
      <c r="C48" s="58"/>
      <c r="D48" s="59"/>
      <c r="E48" s="60"/>
      <c r="F48" s="61"/>
      <c r="G48" s="62"/>
      <c r="H48" s="63"/>
      <c r="I48" s="64"/>
      <c r="J48" s="65"/>
      <c r="K48" s="64"/>
      <c r="L48" s="91"/>
      <c r="M48" s="70" t="s">
        <v>24</v>
      </c>
      <c r="N48" s="71"/>
      <c r="O48" s="71"/>
      <c r="P48" s="71"/>
      <c r="Q48" s="72"/>
      <c r="S48" s="11"/>
      <c r="T48" s="11"/>
    </row>
    <row r="49" spans="1:20" ht="13.5" customHeight="1" x14ac:dyDescent="0.4">
      <c r="A49" s="21"/>
      <c r="B49" s="22"/>
      <c r="C49" s="58"/>
      <c r="D49" s="59"/>
      <c r="E49" s="60"/>
      <c r="F49" s="61"/>
      <c r="G49" s="62"/>
      <c r="H49" s="63"/>
      <c r="I49" s="64"/>
      <c r="J49" s="65"/>
      <c r="K49" s="64"/>
      <c r="L49" s="91"/>
      <c r="M49" s="73"/>
      <c r="N49" s="74"/>
      <c r="O49" s="74"/>
      <c r="P49" s="74"/>
      <c r="Q49" s="75"/>
      <c r="S49" s="11"/>
      <c r="T49" s="11"/>
    </row>
    <row r="50" spans="1:20" ht="13.5" customHeight="1" x14ac:dyDescent="0.4">
      <c r="A50" s="7"/>
      <c r="B50" s="8"/>
      <c r="C50" s="58"/>
      <c r="D50" s="59"/>
      <c r="E50" s="60"/>
      <c r="F50" s="61"/>
      <c r="G50" s="62"/>
      <c r="H50" s="63"/>
      <c r="I50" s="64"/>
      <c r="J50" s="65"/>
      <c r="K50" s="64"/>
      <c r="L50" s="91"/>
      <c r="M50" s="73"/>
      <c r="N50" s="74"/>
      <c r="O50" s="74"/>
      <c r="P50" s="74"/>
      <c r="Q50" s="75"/>
      <c r="S50" s="11"/>
      <c r="T50" s="11"/>
    </row>
    <row r="51" spans="1:20" ht="13.5" customHeight="1" x14ac:dyDescent="0.4">
      <c r="A51" s="7"/>
      <c r="B51" s="8"/>
      <c r="C51" s="58"/>
      <c r="D51" s="59"/>
      <c r="E51" s="60"/>
      <c r="F51" s="61"/>
      <c r="G51" s="62"/>
      <c r="H51" s="63"/>
      <c r="I51" s="66"/>
      <c r="J51" s="67"/>
      <c r="K51" s="66"/>
      <c r="L51" s="92"/>
      <c r="M51" s="73"/>
      <c r="N51" s="74"/>
      <c r="O51" s="74"/>
      <c r="P51" s="74"/>
      <c r="Q51" s="75"/>
      <c r="S51" s="11"/>
      <c r="T51" s="11"/>
    </row>
    <row r="52" spans="1:20" ht="13.5" customHeight="1" x14ac:dyDescent="0.4">
      <c r="A52" s="19"/>
      <c r="B52" s="18"/>
      <c r="C52" s="53" t="s">
        <v>18</v>
      </c>
      <c r="D52" s="54"/>
      <c r="E52" s="54"/>
      <c r="F52" s="54"/>
      <c r="G52" s="54"/>
      <c r="H52" s="54"/>
      <c r="I52" s="54"/>
      <c r="J52" s="55"/>
      <c r="K52" s="87"/>
      <c r="L52" s="92"/>
      <c r="M52" s="76"/>
      <c r="N52" s="77"/>
      <c r="O52" s="77"/>
      <c r="P52" s="77"/>
      <c r="Q52" s="78"/>
      <c r="S52" s="11"/>
      <c r="T52" s="11"/>
    </row>
  </sheetData>
  <mergeCells count="139">
    <mergeCell ref="M36:Q37"/>
    <mergeCell ref="C42:J42"/>
    <mergeCell ref="I50:J50"/>
    <mergeCell ref="I51:J51"/>
    <mergeCell ref="M38:Q42"/>
    <mergeCell ref="K42:L42"/>
    <mergeCell ref="K52:L52"/>
    <mergeCell ref="G40:H40"/>
    <mergeCell ref="I40:J40"/>
    <mergeCell ref="K40:L40"/>
    <mergeCell ref="C41:D41"/>
    <mergeCell ref="E41:F41"/>
    <mergeCell ref="G41:H41"/>
    <mergeCell ref="I41:J41"/>
    <mergeCell ref="K41:L41"/>
    <mergeCell ref="C39:D39"/>
    <mergeCell ref="E39:F39"/>
    <mergeCell ref="G39:H39"/>
    <mergeCell ref="I39:J39"/>
    <mergeCell ref="K39:L39"/>
    <mergeCell ref="C40:D40"/>
    <mergeCell ref="E40:F40"/>
    <mergeCell ref="C38:D38"/>
    <mergeCell ref="E38:F38"/>
    <mergeCell ref="G21:H21"/>
    <mergeCell ref="C22:J22"/>
    <mergeCell ref="K22:L22"/>
    <mergeCell ref="E24:I24"/>
    <mergeCell ref="E26:L26"/>
    <mergeCell ref="K17:L17"/>
    <mergeCell ref="I38:J38"/>
    <mergeCell ref="K38:L38"/>
    <mergeCell ref="E34:I34"/>
    <mergeCell ref="E37:F37"/>
    <mergeCell ref="G37:H37"/>
    <mergeCell ref="I37:J37"/>
    <mergeCell ref="K37:L37"/>
    <mergeCell ref="E36:L36"/>
    <mergeCell ref="G38:H38"/>
    <mergeCell ref="K49:L49"/>
    <mergeCell ref="C48:D48"/>
    <mergeCell ref="E48:F48"/>
    <mergeCell ref="G48:H48"/>
    <mergeCell ref="I48:J48"/>
    <mergeCell ref="K48:L48"/>
    <mergeCell ref="I27:J27"/>
    <mergeCell ref="I28:J28"/>
    <mergeCell ref="I29:J29"/>
    <mergeCell ref="I30:J30"/>
    <mergeCell ref="I31:J31"/>
    <mergeCell ref="K32:L32"/>
    <mergeCell ref="M48:Q52"/>
    <mergeCell ref="C50:D50"/>
    <mergeCell ref="E50:F50"/>
    <mergeCell ref="G50:H50"/>
    <mergeCell ref="K50:L50"/>
    <mergeCell ref="C32:J32"/>
    <mergeCell ref="E44:Q44"/>
    <mergeCell ref="U44:AK44"/>
    <mergeCell ref="E46:L46"/>
    <mergeCell ref="M46:Q47"/>
    <mergeCell ref="M28:Q32"/>
    <mergeCell ref="E47:F47"/>
    <mergeCell ref="G47:H47"/>
    <mergeCell ref="I47:J47"/>
    <mergeCell ref="K47:L47"/>
    <mergeCell ref="C52:J52"/>
    <mergeCell ref="C51:D51"/>
    <mergeCell ref="E51:F51"/>
    <mergeCell ref="G51:H51"/>
    <mergeCell ref="K51:L51"/>
    <mergeCell ref="C49:D49"/>
    <mergeCell ref="E49:F49"/>
    <mergeCell ref="G49:H49"/>
    <mergeCell ref="I49:J49"/>
    <mergeCell ref="C31:D31"/>
    <mergeCell ref="E31:F31"/>
    <mergeCell ref="G31:H31"/>
    <mergeCell ref="K31:L31"/>
    <mergeCell ref="C29:D29"/>
    <mergeCell ref="E29:F29"/>
    <mergeCell ref="G29:H29"/>
    <mergeCell ref="K29:L29"/>
    <mergeCell ref="C28:D28"/>
    <mergeCell ref="E28:F28"/>
    <mergeCell ref="G28:H28"/>
    <mergeCell ref="K28:L28"/>
    <mergeCell ref="C30:D30"/>
    <mergeCell ref="E30:F30"/>
    <mergeCell ref="G30:H30"/>
    <mergeCell ref="K30:L30"/>
    <mergeCell ref="M26:Q27"/>
    <mergeCell ref="E27:F27"/>
    <mergeCell ref="G27:H27"/>
    <mergeCell ref="K27:L27"/>
    <mergeCell ref="K20:L20"/>
    <mergeCell ref="C21:D21"/>
    <mergeCell ref="E21:F21"/>
    <mergeCell ref="I21:J21"/>
    <mergeCell ref="K21:L21"/>
    <mergeCell ref="M18:Q22"/>
    <mergeCell ref="C19:D19"/>
    <mergeCell ref="E19:F19"/>
    <mergeCell ref="I19:J19"/>
    <mergeCell ref="K19:L19"/>
    <mergeCell ref="C20:D20"/>
    <mergeCell ref="E20:F20"/>
    <mergeCell ref="I20:J20"/>
    <mergeCell ref="C18:D18"/>
    <mergeCell ref="E18:F18"/>
    <mergeCell ref="I18:J18"/>
    <mergeCell ref="K18:L18"/>
    <mergeCell ref="G18:H18"/>
    <mergeCell ref="G19:H19"/>
    <mergeCell ref="G20:H20"/>
    <mergeCell ref="J8:M8"/>
    <mergeCell ref="N8:Q8"/>
    <mergeCell ref="A12:C13"/>
    <mergeCell ref="D12:P13"/>
    <mergeCell ref="E14:I14"/>
    <mergeCell ref="E16:L16"/>
    <mergeCell ref="M16:Q17"/>
    <mergeCell ref="E17:F17"/>
    <mergeCell ref="I17:J17"/>
    <mergeCell ref="G17:H17"/>
    <mergeCell ref="A6:D6"/>
    <mergeCell ref="E6:F6"/>
    <mergeCell ref="G6:I6"/>
    <mergeCell ref="J6:M6"/>
    <mergeCell ref="N6:Q6"/>
    <mergeCell ref="J7:M7"/>
    <mergeCell ref="N7:Q7"/>
    <mergeCell ref="A2:Q2"/>
    <mergeCell ref="A4:D5"/>
    <mergeCell ref="E4:F5"/>
    <mergeCell ref="G4:I5"/>
    <mergeCell ref="J4:Q4"/>
    <mergeCell ref="J5:M5"/>
    <mergeCell ref="N5:Q5"/>
  </mergeCells>
  <phoneticPr fontId="2"/>
  <printOptions horizontalCentered="1"/>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113D-5031-4CFC-A557-A61286EF3813}">
  <dimension ref="A1:AK42"/>
  <sheetViews>
    <sheetView view="pageBreakPreview" zoomScale="115" zoomScaleNormal="100" zoomScaleSheetLayoutView="115" workbookViewId="0">
      <selection activeCell="S10" sqref="S10"/>
    </sheetView>
  </sheetViews>
  <sheetFormatPr defaultRowHeight="13.5" x14ac:dyDescent="0.4"/>
  <cols>
    <col min="1" max="2" width="4.625" style="1" customWidth="1"/>
    <col min="3" max="17" width="5.625" style="1" customWidth="1"/>
    <col min="18" max="16384" width="9" style="1"/>
  </cols>
  <sheetData>
    <row r="1" spans="1:21" x14ac:dyDescent="0.4">
      <c r="Q1" s="2" t="s">
        <v>14</v>
      </c>
    </row>
    <row r="2" spans="1:21" ht="18.75" x14ac:dyDescent="0.4">
      <c r="A2" s="40" t="s">
        <v>0</v>
      </c>
      <c r="B2" s="40"/>
      <c r="C2" s="40"/>
      <c r="D2" s="40"/>
      <c r="E2" s="40"/>
      <c r="F2" s="40"/>
      <c r="G2" s="40"/>
      <c r="H2" s="40"/>
      <c r="I2" s="40"/>
      <c r="J2" s="40"/>
      <c r="K2" s="40"/>
      <c r="L2" s="40"/>
      <c r="M2" s="40"/>
      <c r="N2" s="40"/>
      <c r="O2" s="40"/>
      <c r="P2" s="40"/>
      <c r="Q2" s="40"/>
      <c r="R2" s="4"/>
    </row>
    <row r="4" spans="1:21" ht="18.75" customHeight="1" x14ac:dyDescent="0.4">
      <c r="A4" s="41" t="s">
        <v>6</v>
      </c>
      <c r="B4" s="42"/>
      <c r="C4" s="42"/>
      <c r="D4" s="43"/>
      <c r="E4" s="47" t="s">
        <v>7</v>
      </c>
      <c r="F4" s="48"/>
      <c r="G4" s="47" t="s">
        <v>8</v>
      </c>
      <c r="H4" s="51"/>
      <c r="I4" s="48"/>
      <c r="J4" s="53" t="s">
        <v>3</v>
      </c>
      <c r="K4" s="54"/>
      <c r="L4" s="54"/>
      <c r="M4" s="54"/>
      <c r="N4" s="54"/>
      <c r="O4" s="54"/>
      <c r="P4" s="54"/>
      <c r="Q4" s="55"/>
    </row>
    <row r="5" spans="1:21" ht="18.75" customHeight="1" x14ac:dyDescent="0.4">
      <c r="A5" s="44"/>
      <c r="B5" s="45"/>
      <c r="C5" s="45"/>
      <c r="D5" s="46"/>
      <c r="E5" s="49"/>
      <c r="F5" s="50"/>
      <c r="G5" s="49"/>
      <c r="H5" s="52"/>
      <c r="I5" s="50"/>
      <c r="J5" s="53" t="s">
        <v>4</v>
      </c>
      <c r="K5" s="54"/>
      <c r="L5" s="54"/>
      <c r="M5" s="55"/>
      <c r="N5" s="53" t="s">
        <v>5</v>
      </c>
      <c r="O5" s="54"/>
      <c r="P5" s="54"/>
      <c r="Q5" s="55"/>
    </row>
    <row r="6" spans="1:21" ht="30" customHeight="1" x14ac:dyDescent="0.4">
      <c r="A6" s="29" t="s">
        <v>26</v>
      </c>
      <c r="B6" s="30"/>
      <c r="C6" s="30"/>
      <c r="D6" s="31"/>
      <c r="E6" s="32" t="s">
        <v>27</v>
      </c>
      <c r="F6" s="32"/>
      <c r="G6" s="33">
        <f>SUM(K22+K32+K42)</f>
        <v>555000</v>
      </c>
      <c r="H6" s="33"/>
      <c r="I6" s="33"/>
      <c r="J6" s="34"/>
      <c r="K6" s="35"/>
      <c r="L6" s="35"/>
      <c r="M6" s="36"/>
      <c r="N6" s="34" t="s">
        <v>72</v>
      </c>
      <c r="O6" s="35"/>
      <c r="P6" s="35"/>
      <c r="Q6" s="36"/>
    </row>
    <row r="7" spans="1:21" ht="18.75" customHeight="1" x14ac:dyDescent="0.4">
      <c r="A7" s="5" t="s">
        <v>1</v>
      </c>
      <c r="B7" s="10"/>
      <c r="C7" s="15"/>
      <c r="D7" s="15"/>
      <c r="E7" s="10"/>
      <c r="F7" s="10"/>
      <c r="G7" s="10"/>
      <c r="H7" s="10"/>
      <c r="I7" s="6"/>
      <c r="J7" s="37"/>
      <c r="K7" s="37"/>
      <c r="L7" s="37"/>
      <c r="M7" s="38"/>
      <c r="N7" s="39" t="s">
        <v>73</v>
      </c>
      <c r="O7" s="37"/>
      <c r="P7" s="37"/>
      <c r="Q7" s="38"/>
    </row>
    <row r="8" spans="1:21" ht="18.75" customHeight="1" x14ac:dyDescent="0.4">
      <c r="A8" s="16"/>
      <c r="B8" s="17"/>
      <c r="C8" s="17"/>
      <c r="D8" s="17"/>
      <c r="E8" s="9"/>
      <c r="F8" s="9"/>
      <c r="G8" s="9"/>
      <c r="H8" s="9"/>
      <c r="I8" s="18"/>
      <c r="J8" s="37"/>
      <c r="K8" s="37"/>
      <c r="L8" s="37"/>
      <c r="M8" s="38"/>
      <c r="N8" s="39"/>
      <c r="O8" s="37"/>
      <c r="P8" s="37"/>
      <c r="Q8" s="38"/>
    </row>
    <row r="9" spans="1:21" x14ac:dyDescent="0.4">
      <c r="A9" s="3" t="s">
        <v>2</v>
      </c>
      <c r="B9" s="3"/>
    </row>
    <row r="10" spans="1:21" x14ac:dyDescent="0.4">
      <c r="A10" s="3" t="s">
        <v>71</v>
      </c>
      <c r="B10" s="3"/>
    </row>
    <row r="11" spans="1:21" x14ac:dyDescent="0.4">
      <c r="A11" s="3"/>
      <c r="B11" s="3"/>
    </row>
    <row r="12" spans="1:21" x14ac:dyDescent="0.4">
      <c r="A12" s="89" t="s">
        <v>21</v>
      </c>
      <c r="B12" s="89"/>
      <c r="C12" s="89"/>
      <c r="D12" s="90" t="s">
        <v>25</v>
      </c>
      <c r="E12" s="88"/>
      <c r="F12" s="88"/>
      <c r="G12" s="88"/>
      <c r="H12" s="88"/>
      <c r="I12" s="88"/>
      <c r="J12" s="88"/>
      <c r="K12" s="88"/>
      <c r="L12" s="88"/>
      <c r="M12" s="88"/>
      <c r="N12" s="88"/>
      <c r="O12" s="88"/>
      <c r="P12" s="88"/>
    </row>
    <row r="13" spans="1:21" x14ac:dyDescent="0.4">
      <c r="A13" s="89"/>
      <c r="B13" s="89"/>
      <c r="C13" s="89"/>
      <c r="D13" s="88"/>
      <c r="E13" s="88"/>
      <c r="F13" s="88"/>
      <c r="G13" s="88"/>
      <c r="H13" s="88"/>
      <c r="I13" s="88"/>
      <c r="J13" s="88"/>
      <c r="K13" s="88"/>
      <c r="L13" s="88"/>
      <c r="M13" s="88"/>
      <c r="N13" s="88"/>
      <c r="O13" s="88"/>
      <c r="P13" s="88"/>
      <c r="S13" s="11"/>
      <c r="T13" s="11"/>
      <c r="U13" s="20"/>
    </row>
    <row r="14" spans="1:21" x14ac:dyDescent="0.4">
      <c r="A14" s="1" t="s">
        <v>9</v>
      </c>
      <c r="E14" s="56" t="s">
        <v>31</v>
      </c>
      <c r="F14" s="56"/>
      <c r="G14" s="56"/>
      <c r="H14" s="56"/>
      <c r="I14" s="56"/>
      <c r="S14" s="11"/>
      <c r="T14" s="11"/>
    </row>
    <row r="15" spans="1:21" ht="13.5" customHeight="1" x14ac:dyDescent="0.4">
      <c r="A15" s="5" t="s">
        <v>10</v>
      </c>
      <c r="B15" s="10"/>
      <c r="C15" s="10"/>
      <c r="D15" s="6"/>
      <c r="E15" s="12"/>
      <c r="F15" s="14"/>
      <c r="G15" s="14"/>
      <c r="H15" s="14"/>
      <c r="I15" s="14"/>
      <c r="J15" s="14"/>
      <c r="K15" s="14"/>
      <c r="L15" s="14"/>
      <c r="M15" s="14"/>
      <c r="N15" s="14"/>
      <c r="O15" s="14"/>
      <c r="P15" s="14"/>
      <c r="Q15" s="13"/>
      <c r="S15" s="11"/>
      <c r="T15" s="11"/>
    </row>
    <row r="16" spans="1:21" ht="13.5" customHeight="1" x14ac:dyDescent="0.4">
      <c r="A16" s="5" t="s">
        <v>11</v>
      </c>
      <c r="B16" s="10"/>
      <c r="C16" s="10"/>
      <c r="D16" s="6"/>
      <c r="E16" s="53" t="s">
        <v>59</v>
      </c>
      <c r="F16" s="54"/>
      <c r="G16" s="54"/>
      <c r="H16" s="54"/>
      <c r="I16" s="54"/>
      <c r="J16" s="54"/>
      <c r="K16" s="54"/>
      <c r="L16" s="55"/>
      <c r="M16" s="51" t="s">
        <v>13</v>
      </c>
      <c r="N16" s="51"/>
      <c r="O16" s="51"/>
      <c r="P16" s="51"/>
      <c r="Q16" s="48"/>
      <c r="S16" s="11"/>
      <c r="T16" s="11"/>
    </row>
    <row r="17" spans="1:20" ht="13.5" customHeight="1" x14ac:dyDescent="0.4">
      <c r="A17" s="19"/>
      <c r="B17" s="9"/>
      <c r="C17" s="9"/>
      <c r="D17" s="18"/>
      <c r="E17" s="36" t="s">
        <v>20</v>
      </c>
      <c r="F17" s="57"/>
      <c r="G17" s="57" t="s">
        <v>19</v>
      </c>
      <c r="H17" s="57"/>
      <c r="I17" s="57" t="s">
        <v>15</v>
      </c>
      <c r="J17" s="57"/>
      <c r="K17" s="57" t="s">
        <v>16</v>
      </c>
      <c r="L17" s="57"/>
      <c r="M17" s="52"/>
      <c r="N17" s="52"/>
      <c r="O17" s="52"/>
      <c r="P17" s="52"/>
      <c r="Q17" s="50"/>
      <c r="S17" s="11"/>
      <c r="T17" s="11"/>
    </row>
    <row r="18" spans="1:20" ht="13.5" customHeight="1" x14ac:dyDescent="0.4">
      <c r="A18" s="5" t="s">
        <v>12</v>
      </c>
      <c r="B18" s="6"/>
      <c r="C18" s="58" t="s">
        <v>28</v>
      </c>
      <c r="D18" s="59"/>
      <c r="E18" s="60">
        <v>1</v>
      </c>
      <c r="F18" s="61"/>
      <c r="G18" s="62">
        <v>1</v>
      </c>
      <c r="H18" s="63"/>
      <c r="I18" s="64">
        <v>59600</v>
      </c>
      <c r="J18" s="65"/>
      <c r="K18" s="64">
        <f>E18*G18*I18</f>
        <v>59600</v>
      </c>
      <c r="L18" s="65"/>
      <c r="M18" s="70" t="s">
        <v>24</v>
      </c>
      <c r="N18" s="71"/>
      <c r="O18" s="71"/>
      <c r="P18" s="71"/>
      <c r="Q18" s="72"/>
      <c r="S18" s="11"/>
      <c r="T18" s="11"/>
    </row>
    <row r="19" spans="1:20" ht="13.5" customHeight="1" x14ac:dyDescent="0.4">
      <c r="A19" s="21"/>
      <c r="B19" s="22"/>
      <c r="C19" s="58" t="s">
        <v>29</v>
      </c>
      <c r="D19" s="59"/>
      <c r="E19" s="60">
        <v>2</v>
      </c>
      <c r="F19" s="61"/>
      <c r="G19" s="62">
        <v>1</v>
      </c>
      <c r="H19" s="63"/>
      <c r="I19" s="64">
        <v>48500</v>
      </c>
      <c r="J19" s="65"/>
      <c r="K19" s="64">
        <f t="shared" ref="K19:K20" si="0">E19*G19*I19</f>
        <v>97000</v>
      </c>
      <c r="L19" s="65"/>
      <c r="M19" s="73"/>
      <c r="N19" s="74"/>
      <c r="O19" s="74"/>
      <c r="P19" s="74"/>
      <c r="Q19" s="75"/>
      <c r="S19" s="11"/>
      <c r="T19" s="11"/>
    </row>
    <row r="20" spans="1:20" ht="13.5" customHeight="1" x14ac:dyDescent="0.4">
      <c r="A20" s="7"/>
      <c r="B20" s="8"/>
      <c r="C20" s="58" t="s">
        <v>30</v>
      </c>
      <c r="D20" s="59"/>
      <c r="E20" s="60">
        <v>3</v>
      </c>
      <c r="F20" s="61"/>
      <c r="G20" s="62">
        <v>1</v>
      </c>
      <c r="H20" s="63"/>
      <c r="I20" s="64">
        <v>40300</v>
      </c>
      <c r="J20" s="65"/>
      <c r="K20" s="64">
        <f t="shared" si="0"/>
        <v>120900</v>
      </c>
      <c r="L20" s="65"/>
      <c r="M20" s="73"/>
      <c r="N20" s="74"/>
      <c r="O20" s="74"/>
      <c r="P20" s="74"/>
      <c r="Q20" s="75"/>
      <c r="S20" s="11"/>
      <c r="T20" s="11"/>
    </row>
    <row r="21" spans="1:20" ht="13.5" customHeight="1" x14ac:dyDescent="0.4">
      <c r="A21" s="7"/>
      <c r="B21" s="8"/>
      <c r="C21" s="58"/>
      <c r="D21" s="59"/>
      <c r="E21" s="60"/>
      <c r="F21" s="61"/>
      <c r="G21" s="62"/>
      <c r="H21" s="63"/>
      <c r="I21" s="66"/>
      <c r="J21" s="67"/>
      <c r="K21" s="66"/>
      <c r="L21" s="67"/>
      <c r="M21" s="73"/>
      <c r="N21" s="74"/>
      <c r="O21" s="74"/>
      <c r="P21" s="74"/>
      <c r="Q21" s="75"/>
      <c r="S21" s="11"/>
      <c r="T21" s="11"/>
    </row>
    <row r="22" spans="1:20" ht="13.5" customHeight="1" x14ac:dyDescent="0.4">
      <c r="A22" s="19"/>
      <c r="B22" s="18"/>
      <c r="C22" s="53" t="s">
        <v>18</v>
      </c>
      <c r="D22" s="54"/>
      <c r="E22" s="54"/>
      <c r="F22" s="54"/>
      <c r="G22" s="54"/>
      <c r="H22" s="54"/>
      <c r="I22" s="54"/>
      <c r="J22" s="55"/>
      <c r="K22" s="87">
        <f>SUM(K18:L20)</f>
        <v>277500</v>
      </c>
      <c r="L22" s="67"/>
      <c r="M22" s="76"/>
      <c r="N22" s="77"/>
      <c r="O22" s="77"/>
      <c r="P22" s="77"/>
      <c r="Q22" s="78"/>
      <c r="S22" s="11"/>
      <c r="T22" s="11"/>
    </row>
    <row r="23" spans="1:20" x14ac:dyDescent="0.4">
      <c r="S23" s="11"/>
      <c r="T23" s="11"/>
    </row>
    <row r="24" spans="1:20" x14ac:dyDescent="0.4">
      <c r="A24" s="1" t="s">
        <v>9</v>
      </c>
      <c r="E24" s="56" t="s">
        <v>32</v>
      </c>
      <c r="F24" s="56"/>
      <c r="G24" s="56"/>
      <c r="H24" s="56"/>
      <c r="I24" s="56"/>
    </row>
    <row r="25" spans="1:20" ht="13.5" customHeight="1" x14ac:dyDescent="0.4">
      <c r="A25" s="5" t="s">
        <v>10</v>
      </c>
      <c r="B25" s="10"/>
      <c r="C25" s="10"/>
      <c r="D25" s="6"/>
      <c r="E25" s="12"/>
      <c r="F25" s="14"/>
      <c r="G25" s="14"/>
      <c r="H25" s="14"/>
      <c r="I25" s="14"/>
      <c r="J25" s="14"/>
      <c r="K25" s="14"/>
      <c r="L25" s="14"/>
      <c r="M25" s="14"/>
      <c r="N25" s="14"/>
      <c r="O25" s="14"/>
      <c r="P25" s="14"/>
      <c r="Q25" s="13"/>
      <c r="S25" s="11"/>
      <c r="T25" s="11"/>
    </row>
    <row r="26" spans="1:20" ht="13.5" customHeight="1" x14ac:dyDescent="0.4">
      <c r="A26" s="5" t="s">
        <v>11</v>
      </c>
      <c r="B26" s="10"/>
      <c r="C26" s="10"/>
      <c r="D26" s="6"/>
      <c r="E26" s="53" t="s">
        <v>60</v>
      </c>
      <c r="F26" s="54"/>
      <c r="G26" s="54"/>
      <c r="H26" s="54"/>
      <c r="I26" s="54"/>
      <c r="J26" s="54"/>
      <c r="K26" s="54"/>
      <c r="L26" s="55"/>
      <c r="M26" s="51" t="s">
        <v>13</v>
      </c>
      <c r="N26" s="51"/>
      <c r="O26" s="51"/>
      <c r="P26" s="51"/>
      <c r="Q26" s="48"/>
      <c r="S26" s="11"/>
      <c r="T26" s="11"/>
    </row>
    <row r="27" spans="1:20" ht="13.5" customHeight="1" x14ac:dyDescent="0.4">
      <c r="A27" s="19"/>
      <c r="B27" s="9"/>
      <c r="C27" s="9"/>
      <c r="D27" s="18"/>
      <c r="E27" s="36" t="s">
        <v>20</v>
      </c>
      <c r="F27" s="57"/>
      <c r="G27" s="57" t="s">
        <v>19</v>
      </c>
      <c r="H27" s="57"/>
      <c r="I27" s="57" t="s">
        <v>15</v>
      </c>
      <c r="J27" s="57"/>
      <c r="K27" s="57" t="s">
        <v>16</v>
      </c>
      <c r="L27" s="57"/>
      <c r="M27" s="52"/>
      <c r="N27" s="52"/>
      <c r="O27" s="52"/>
      <c r="P27" s="52"/>
      <c r="Q27" s="50"/>
      <c r="S27" s="11"/>
      <c r="T27" s="11"/>
    </row>
    <row r="28" spans="1:20" ht="13.5" customHeight="1" x14ac:dyDescent="0.4">
      <c r="A28" s="5" t="s">
        <v>12</v>
      </c>
      <c r="B28" s="6"/>
      <c r="C28" s="58" t="s">
        <v>28</v>
      </c>
      <c r="D28" s="59"/>
      <c r="E28" s="60">
        <v>1</v>
      </c>
      <c r="F28" s="61"/>
      <c r="G28" s="62">
        <v>1</v>
      </c>
      <c r="H28" s="63"/>
      <c r="I28" s="64">
        <v>59600</v>
      </c>
      <c r="J28" s="65"/>
      <c r="K28" s="64">
        <f>E28*G28*I28</f>
        <v>59600</v>
      </c>
      <c r="L28" s="65"/>
      <c r="M28" s="70" t="s">
        <v>24</v>
      </c>
      <c r="N28" s="71"/>
      <c r="O28" s="71"/>
      <c r="P28" s="71"/>
      <c r="Q28" s="72"/>
      <c r="S28" s="11"/>
      <c r="T28" s="11"/>
    </row>
    <row r="29" spans="1:20" ht="13.5" customHeight="1" x14ac:dyDescent="0.4">
      <c r="A29" s="68"/>
      <c r="B29" s="69"/>
      <c r="C29" s="58" t="s">
        <v>29</v>
      </c>
      <c r="D29" s="59"/>
      <c r="E29" s="60">
        <v>2</v>
      </c>
      <c r="F29" s="61"/>
      <c r="G29" s="62">
        <v>1</v>
      </c>
      <c r="H29" s="63"/>
      <c r="I29" s="64">
        <v>48500</v>
      </c>
      <c r="J29" s="65"/>
      <c r="K29" s="64">
        <f t="shared" ref="K29:K30" si="1">E29*G29*I29</f>
        <v>97000</v>
      </c>
      <c r="L29" s="65"/>
      <c r="M29" s="73"/>
      <c r="N29" s="74"/>
      <c r="O29" s="74"/>
      <c r="P29" s="74"/>
      <c r="Q29" s="75"/>
      <c r="S29" s="11"/>
      <c r="T29" s="11"/>
    </row>
    <row r="30" spans="1:20" ht="13.5" customHeight="1" x14ac:dyDescent="0.4">
      <c r="A30" s="7"/>
      <c r="B30" s="8"/>
      <c r="C30" s="58" t="s">
        <v>30</v>
      </c>
      <c r="D30" s="59"/>
      <c r="E30" s="60">
        <v>3</v>
      </c>
      <c r="F30" s="61"/>
      <c r="G30" s="62">
        <v>1</v>
      </c>
      <c r="H30" s="63"/>
      <c r="I30" s="64">
        <v>40300</v>
      </c>
      <c r="J30" s="65"/>
      <c r="K30" s="64">
        <f t="shared" si="1"/>
        <v>120900</v>
      </c>
      <c r="L30" s="65"/>
      <c r="M30" s="73"/>
      <c r="N30" s="74"/>
      <c r="O30" s="74"/>
      <c r="P30" s="74"/>
      <c r="Q30" s="75"/>
      <c r="S30" s="11"/>
      <c r="T30" s="11"/>
    </row>
    <row r="31" spans="1:20" ht="13.5" customHeight="1" x14ac:dyDescent="0.4">
      <c r="A31" s="7"/>
      <c r="B31" s="8"/>
      <c r="C31" s="53"/>
      <c r="D31" s="55"/>
      <c r="E31" s="81"/>
      <c r="F31" s="82"/>
      <c r="G31" s="83"/>
      <c r="H31" s="84"/>
      <c r="I31" s="53"/>
      <c r="J31" s="55"/>
      <c r="K31" s="85"/>
      <c r="L31" s="86"/>
      <c r="M31" s="73"/>
      <c r="N31" s="74"/>
      <c r="O31" s="74"/>
      <c r="P31" s="74"/>
      <c r="Q31" s="75"/>
      <c r="S31" s="11"/>
      <c r="T31" s="11"/>
    </row>
    <row r="32" spans="1:20" ht="13.5" customHeight="1" x14ac:dyDescent="0.4">
      <c r="A32" s="19"/>
      <c r="B32" s="18"/>
      <c r="C32" s="53" t="s">
        <v>18</v>
      </c>
      <c r="D32" s="54"/>
      <c r="E32" s="54"/>
      <c r="F32" s="54"/>
      <c r="G32" s="54"/>
      <c r="H32" s="54"/>
      <c r="I32" s="54"/>
      <c r="J32" s="55"/>
      <c r="K32" s="79">
        <f>SUM(K28:L30)</f>
        <v>277500</v>
      </c>
      <c r="L32" s="80"/>
      <c r="M32" s="76"/>
      <c r="N32" s="77"/>
      <c r="O32" s="77"/>
      <c r="P32" s="77"/>
      <c r="Q32" s="78"/>
      <c r="S32" s="11"/>
      <c r="T32" s="11"/>
    </row>
    <row r="33" spans="1:37" x14ac:dyDescent="0.4">
      <c r="A33" s="3"/>
      <c r="B33" s="3"/>
      <c r="S33" s="11"/>
      <c r="T33" s="11"/>
    </row>
    <row r="34" spans="1:37" x14ac:dyDescent="0.4">
      <c r="A34" s="1" t="s">
        <v>9</v>
      </c>
      <c r="E34" s="56" t="s">
        <v>33</v>
      </c>
      <c r="F34" s="56"/>
      <c r="G34" s="56"/>
      <c r="H34" s="56"/>
      <c r="I34" s="56"/>
      <c r="J34" s="56"/>
      <c r="K34" s="56"/>
      <c r="L34" s="56"/>
      <c r="M34" s="56"/>
      <c r="N34" s="56"/>
      <c r="O34" s="56"/>
      <c r="P34" s="56"/>
      <c r="Q34" s="56"/>
      <c r="U34" s="88"/>
      <c r="V34" s="88"/>
      <c r="W34" s="88"/>
      <c r="X34" s="88"/>
      <c r="Y34" s="88"/>
      <c r="Z34" s="88"/>
      <c r="AA34" s="88"/>
      <c r="AB34" s="88"/>
      <c r="AC34" s="88"/>
      <c r="AD34" s="88"/>
      <c r="AE34" s="88"/>
      <c r="AF34" s="88"/>
      <c r="AG34" s="88"/>
      <c r="AH34" s="88"/>
      <c r="AI34" s="88"/>
      <c r="AJ34" s="88"/>
      <c r="AK34" s="88"/>
    </row>
    <row r="35" spans="1:37" x14ac:dyDescent="0.4">
      <c r="A35" s="5" t="s">
        <v>10</v>
      </c>
      <c r="B35" s="10"/>
      <c r="C35" s="10"/>
      <c r="D35" s="6"/>
      <c r="E35" s="12"/>
      <c r="F35" s="14"/>
      <c r="G35" s="14"/>
      <c r="H35" s="14"/>
      <c r="I35" s="14"/>
      <c r="J35" s="14"/>
      <c r="K35" s="14"/>
      <c r="L35" s="14"/>
      <c r="M35" s="14"/>
      <c r="N35" s="14"/>
      <c r="O35" s="14"/>
      <c r="P35" s="14"/>
      <c r="Q35" s="13"/>
    </row>
    <row r="36" spans="1:37" x14ac:dyDescent="0.4">
      <c r="A36" s="5" t="s">
        <v>11</v>
      </c>
      <c r="B36" s="10"/>
      <c r="C36" s="10"/>
      <c r="D36" s="6"/>
      <c r="E36" s="53" t="s">
        <v>51</v>
      </c>
      <c r="F36" s="54"/>
      <c r="G36" s="54"/>
      <c r="H36" s="54"/>
      <c r="I36" s="54"/>
      <c r="J36" s="54"/>
      <c r="K36" s="54"/>
      <c r="L36" s="55"/>
      <c r="M36" s="51" t="s">
        <v>13</v>
      </c>
      <c r="N36" s="51"/>
      <c r="O36" s="51"/>
      <c r="P36" s="51"/>
      <c r="Q36" s="48"/>
    </row>
    <row r="37" spans="1:37" x14ac:dyDescent="0.4">
      <c r="A37" s="19"/>
      <c r="B37" s="9"/>
      <c r="C37" s="9"/>
      <c r="D37" s="18"/>
      <c r="E37" s="36" t="s">
        <v>20</v>
      </c>
      <c r="F37" s="57"/>
      <c r="G37" s="57" t="s">
        <v>19</v>
      </c>
      <c r="H37" s="57"/>
      <c r="I37" s="57" t="s">
        <v>15</v>
      </c>
      <c r="J37" s="57"/>
      <c r="K37" s="57" t="s">
        <v>16</v>
      </c>
      <c r="L37" s="57"/>
      <c r="M37" s="52"/>
      <c r="N37" s="52"/>
      <c r="O37" s="52"/>
      <c r="P37" s="52"/>
      <c r="Q37" s="50"/>
    </row>
    <row r="38" spans="1:37" ht="13.5" customHeight="1" x14ac:dyDescent="0.4">
      <c r="A38" s="5" t="s">
        <v>12</v>
      </c>
      <c r="B38" s="6"/>
      <c r="C38" s="58"/>
      <c r="D38" s="59"/>
      <c r="E38" s="60"/>
      <c r="F38" s="61"/>
      <c r="G38" s="62"/>
      <c r="H38" s="63"/>
      <c r="I38" s="66"/>
      <c r="J38" s="67"/>
      <c r="K38" s="66"/>
      <c r="L38" s="67"/>
      <c r="M38" s="70" t="s">
        <v>24</v>
      </c>
      <c r="N38" s="71"/>
      <c r="O38" s="71"/>
      <c r="P38" s="71"/>
      <c r="Q38" s="72"/>
    </row>
    <row r="39" spans="1:37" x14ac:dyDescent="0.4">
      <c r="A39" s="68" t="s">
        <v>17</v>
      </c>
      <c r="B39" s="69"/>
      <c r="C39" s="58"/>
      <c r="D39" s="59"/>
      <c r="E39" s="60"/>
      <c r="F39" s="61"/>
      <c r="G39" s="62"/>
      <c r="H39" s="63"/>
      <c r="I39" s="66"/>
      <c r="J39" s="67"/>
      <c r="K39" s="66"/>
      <c r="L39" s="67"/>
      <c r="M39" s="73"/>
      <c r="N39" s="74"/>
      <c r="O39" s="74"/>
      <c r="P39" s="74"/>
      <c r="Q39" s="75"/>
    </row>
    <row r="40" spans="1:37" x14ac:dyDescent="0.4">
      <c r="A40" s="7"/>
      <c r="B40" s="8"/>
      <c r="C40" s="58"/>
      <c r="D40" s="59"/>
      <c r="E40" s="60"/>
      <c r="F40" s="61"/>
      <c r="G40" s="62"/>
      <c r="H40" s="63"/>
      <c r="I40" s="66"/>
      <c r="J40" s="67"/>
      <c r="K40" s="66"/>
      <c r="L40" s="67"/>
      <c r="M40" s="73"/>
      <c r="N40" s="74"/>
      <c r="O40" s="74"/>
      <c r="P40" s="74"/>
      <c r="Q40" s="75"/>
    </row>
    <row r="41" spans="1:37" x14ac:dyDescent="0.4">
      <c r="A41" s="7"/>
      <c r="B41" s="8"/>
      <c r="C41" s="53"/>
      <c r="D41" s="55"/>
      <c r="E41" s="60"/>
      <c r="F41" s="61"/>
      <c r="G41" s="62"/>
      <c r="H41" s="63"/>
      <c r="I41" s="66"/>
      <c r="J41" s="67"/>
      <c r="K41" s="66"/>
      <c r="L41" s="67"/>
      <c r="M41" s="73"/>
      <c r="N41" s="74"/>
      <c r="O41" s="74"/>
      <c r="P41" s="74"/>
      <c r="Q41" s="75"/>
    </row>
    <row r="42" spans="1:37" x14ac:dyDescent="0.4">
      <c r="A42" s="19"/>
      <c r="B42" s="18"/>
      <c r="C42" s="53" t="s">
        <v>18</v>
      </c>
      <c r="D42" s="54"/>
      <c r="E42" s="54"/>
      <c r="F42" s="54"/>
      <c r="G42" s="54"/>
      <c r="H42" s="54"/>
      <c r="I42" s="54"/>
      <c r="J42" s="55"/>
      <c r="K42" s="66"/>
      <c r="L42" s="67"/>
      <c r="M42" s="76"/>
      <c r="N42" s="77"/>
      <c r="O42" s="77"/>
      <c r="P42" s="77"/>
      <c r="Q42" s="78"/>
    </row>
  </sheetData>
  <mergeCells count="111">
    <mergeCell ref="A12:C13"/>
    <mergeCell ref="E34:Q34"/>
    <mergeCell ref="D12:P13"/>
    <mergeCell ref="K40:L40"/>
    <mergeCell ref="C41:D41"/>
    <mergeCell ref="E41:F41"/>
    <mergeCell ref="G41:H41"/>
    <mergeCell ref="I41:J41"/>
    <mergeCell ref="K41:L41"/>
    <mergeCell ref="A39:B39"/>
    <mergeCell ref="C39:D39"/>
    <mergeCell ref="E39:F39"/>
    <mergeCell ref="G39:H39"/>
    <mergeCell ref="I39:J39"/>
    <mergeCell ref="K39:L39"/>
    <mergeCell ref="C38:D38"/>
    <mergeCell ref="E38:F38"/>
    <mergeCell ref="G38:H38"/>
    <mergeCell ref="I38:J38"/>
    <mergeCell ref="K38:L38"/>
    <mergeCell ref="M38:Q42"/>
    <mergeCell ref="C40:D40"/>
    <mergeCell ref="E40:F40"/>
    <mergeCell ref="G40:H40"/>
    <mergeCell ref="I40:J40"/>
    <mergeCell ref="U34:AK34"/>
    <mergeCell ref="E36:L36"/>
    <mergeCell ref="M36:Q37"/>
    <mergeCell ref="E37:F37"/>
    <mergeCell ref="G37:H37"/>
    <mergeCell ref="I37:J37"/>
    <mergeCell ref="K37:L37"/>
    <mergeCell ref="C42:J42"/>
    <mergeCell ref="K42:L42"/>
    <mergeCell ref="M18:Q22"/>
    <mergeCell ref="M28:Q32"/>
    <mergeCell ref="C32:J32"/>
    <mergeCell ref="K32:L32"/>
    <mergeCell ref="I30:J30"/>
    <mergeCell ref="K30:L30"/>
    <mergeCell ref="C31:D31"/>
    <mergeCell ref="E31:F31"/>
    <mergeCell ref="G31:H31"/>
    <mergeCell ref="I31:J31"/>
    <mergeCell ref="K31:L31"/>
    <mergeCell ref="K27:L27"/>
    <mergeCell ref="C28:D28"/>
    <mergeCell ref="E28:F28"/>
    <mergeCell ref="G28:H28"/>
    <mergeCell ref="I28:J28"/>
    <mergeCell ref="K28:L28"/>
    <mergeCell ref="C22:J22"/>
    <mergeCell ref="K22:L22"/>
    <mergeCell ref="E24:I24"/>
    <mergeCell ref="E26:L26"/>
    <mergeCell ref="M26:Q27"/>
    <mergeCell ref="E27:F27"/>
    <mergeCell ref="G27:H27"/>
    <mergeCell ref="A29:B29"/>
    <mergeCell ref="C29:D29"/>
    <mergeCell ref="E29:F29"/>
    <mergeCell ref="G29:H29"/>
    <mergeCell ref="I29:J29"/>
    <mergeCell ref="K29:L29"/>
    <mergeCell ref="C30:D30"/>
    <mergeCell ref="E30:F30"/>
    <mergeCell ref="G30:H30"/>
    <mergeCell ref="I27:J27"/>
    <mergeCell ref="C21:D21"/>
    <mergeCell ref="E21:F21"/>
    <mergeCell ref="G21:H21"/>
    <mergeCell ref="I21:J21"/>
    <mergeCell ref="K21:L21"/>
    <mergeCell ref="C19:D19"/>
    <mergeCell ref="E19:F19"/>
    <mergeCell ref="G19:H19"/>
    <mergeCell ref="I19:J19"/>
    <mergeCell ref="K19:L19"/>
    <mergeCell ref="C18:D18"/>
    <mergeCell ref="E18:F18"/>
    <mergeCell ref="G18:H18"/>
    <mergeCell ref="I18:J18"/>
    <mergeCell ref="K18:L18"/>
    <mergeCell ref="C20:D20"/>
    <mergeCell ref="E20:F20"/>
    <mergeCell ref="G20:H20"/>
    <mergeCell ref="I20:J20"/>
    <mergeCell ref="K20:L20"/>
    <mergeCell ref="J8:M8"/>
    <mergeCell ref="N8:Q8"/>
    <mergeCell ref="E14:I14"/>
    <mergeCell ref="E16:L16"/>
    <mergeCell ref="M16:Q17"/>
    <mergeCell ref="E17:F17"/>
    <mergeCell ref="G17:H17"/>
    <mergeCell ref="I17:J17"/>
    <mergeCell ref="K17:L17"/>
    <mergeCell ref="A6:D6"/>
    <mergeCell ref="E6:F6"/>
    <mergeCell ref="G6:I6"/>
    <mergeCell ref="J6:M6"/>
    <mergeCell ref="N6:Q6"/>
    <mergeCell ref="J7:M7"/>
    <mergeCell ref="N7:Q7"/>
    <mergeCell ref="A2:Q2"/>
    <mergeCell ref="A4:D5"/>
    <mergeCell ref="E4:F5"/>
    <mergeCell ref="G4:I5"/>
    <mergeCell ref="J4:Q4"/>
    <mergeCell ref="J5:M5"/>
    <mergeCell ref="N5:Q5"/>
  </mergeCells>
  <phoneticPr fontId="2"/>
  <printOptions horizontalCentered="1"/>
  <pageMargins left="0.7" right="0.7" top="0.75" bottom="0.75" header="0.3" footer="0.3"/>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25370-ED60-4858-820A-072A05F8BA66}">
  <dimension ref="A1:AK42"/>
  <sheetViews>
    <sheetView view="pageBreakPreview" zoomScale="115" zoomScaleNormal="100" zoomScaleSheetLayoutView="115" workbookViewId="0">
      <selection activeCell="Y7" sqref="Y7"/>
    </sheetView>
  </sheetViews>
  <sheetFormatPr defaultRowHeight="13.5" x14ac:dyDescent="0.4"/>
  <cols>
    <col min="1" max="2" width="4.625" style="1" customWidth="1"/>
    <col min="3" max="17" width="5.625" style="1" customWidth="1"/>
    <col min="18" max="16384" width="9" style="1"/>
  </cols>
  <sheetData>
    <row r="1" spans="1:21" x14ac:dyDescent="0.4">
      <c r="Q1" s="2" t="s">
        <v>14</v>
      </c>
    </row>
    <row r="2" spans="1:21" ht="18.75" x14ac:dyDescent="0.4">
      <c r="A2" s="40" t="s">
        <v>0</v>
      </c>
      <c r="B2" s="40"/>
      <c r="C2" s="40"/>
      <c r="D2" s="40"/>
      <c r="E2" s="40"/>
      <c r="F2" s="40"/>
      <c r="G2" s="40"/>
      <c r="H2" s="40"/>
      <c r="I2" s="40"/>
      <c r="J2" s="40"/>
      <c r="K2" s="40"/>
      <c r="L2" s="40"/>
      <c r="M2" s="40"/>
      <c r="N2" s="40"/>
      <c r="O2" s="40"/>
      <c r="P2" s="40"/>
      <c r="Q2" s="40"/>
      <c r="R2" s="4"/>
    </row>
    <row r="4" spans="1:21" ht="18.75" customHeight="1" x14ac:dyDescent="0.4">
      <c r="A4" s="41" t="s">
        <v>6</v>
      </c>
      <c r="B4" s="42"/>
      <c r="C4" s="42"/>
      <c r="D4" s="43"/>
      <c r="E4" s="47" t="s">
        <v>7</v>
      </c>
      <c r="F4" s="48"/>
      <c r="G4" s="47" t="s">
        <v>8</v>
      </c>
      <c r="H4" s="51"/>
      <c r="I4" s="48"/>
      <c r="J4" s="53" t="s">
        <v>3</v>
      </c>
      <c r="K4" s="54"/>
      <c r="L4" s="54"/>
      <c r="M4" s="54"/>
      <c r="N4" s="54"/>
      <c r="O4" s="54"/>
      <c r="P4" s="54"/>
      <c r="Q4" s="55"/>
    </row>
    <row r="5" spans="1:21" ht="18.75" customHeight="1" x14ac:dyDescent="0.4">
      <c r="A5" s="44"/>
      <c r="B5" s="45"/>
      <c r="C5" s="45"/>
      <c r="D5" s="46"/>
      <c r="E5" s="49"/>
      <c r="F5" s="50"/>
      <c r="G5" s="49"/>
      <c r="H5" s="52"/>
      <c r="I5" s="50"/>
      <c r="J5" s="53" t="s">
        <v>4</v>
      </c>
      <c r="K5" s="54"/>
      <c r="L5" s="54"/>
      <c r="M5" s="55"/>
      <c r="N5" s="53" t="s">
        <v>5</v>
      </c>
      <c r="O5" s="54"/>
      <c r="P5" s="54"/>
      <c r="Q5" s="55"/>
    </row>
    <row r="6" spans="1:21" ht="30" customHeight="1" x14ac:dyDescent="0.4">
      <c r="A6" s="29" t="s">
        <v>34</v>
      </c>
      <c r="B6" s="30"/>
      <c r="C6" s="30"/>
      <c r="D6" s="31"/>
      <c r="E6" s="32" t="s">
        <v>27</v>
      </c>
      <c r="F6" s="32"/>
      <c r="G6" s="33">
        <f>SUM(K22+K32+K42)</f>
        <v>555000</v>
      </c>
      <c r="H6" s="33"/>
      <c r="I6" s="33"/>
      <c r="J6" s="34"/>
      <c r="K6" s="35"/>
      <c r="L6" s="35"/>
      <c r="M6" s="36"/>
      <c r="N6" s="34" t="s">
        <v>72</v>
      </c>
      <c r="O6" s="35"/>
      <c r="P6" s="35"/>
      <c r="Q6" s="36"/>
    </row>
    <row r="7" spans="1:21" ht="18.75" customHeight="1" x14ac:dyDescent="0.4">
      <c r="A7" s="5" t="s">
        <v>1</v>
      </c>
      <c r="B7" s="10"/>
      <c r="C7" s="23"/>
      <c r="D7" s="23"/>
      <c r="E7" s="10"/>
      <c r="F7" s="10"/>
      <c r="G7" s="10"/>
      <c r="H7" s="10"/>
      <c r="I7" s="6"/>
      <c r="J7" s="37"/>
      <c r="K7" s="37"/>
      <c r="L7" s="37"/>
      <c r="M7" s="38"/>
      <c r="N7" s="39" t="s">
        <v>73</v>
      </c>
      <c r="O7" s="37"/>
      <c r="P7" s="37"/>
      <c r="Q7" s="38"/>
    </row>
    <row r="8" spans="1:21" ht="18.75" customHeight="1" x14ac:dyDescent="0.4">
      <c r="A8" s="24"/>
      <c r="B8" s="25"/>
      <c r="C8" s="25"/>
      <c r="D8" s="25"/>
      <c r="E8" s="9"/>
      <c r="F8" s="9"/>
      <c r="G8" s="9"/>
      <c r="H8" s="9"/>
      <c r="I8" s="18"/>
      <c r="J8" s="37"/>
      <c r="K8" s="37"/>
      <c r="L8" s="37"/>
      <c r="M8" s="38"/>
      <c r="N8" s="39"/>
      <c r="O8" s="37"/>
      <c r="P8" s="37"/>
      <c r="Q8" s="38"/>
    </row>
    <row r="9" spans="1:21" x14ac:dyDescent="0.4">
      <c r="A9" s="3" t="s">
        <v>2</v>
      </c>
      <c r="B9" s="3"/>
    </row>
    <row r="10" spans="1:21" x14ac:dyDescent="0.4">
      <c r="A10" s="3" t="s">
        <v>71</v>
      </c>
      <c r="B10" s="3"/>
    </row>
    <row r="11" spans="1:21" x14ac:dyDescent="0.4">
      <c r="A11" s="3"/>
      <c r="B11" s="3"/>
    </row>
    <row r="12" spans="1:21" x14ac:dyDescent="0.4">
      <c r="A12" s="89" t="s">
        <v>21</v>
      </c>
      <c r="B12" s="89"/>
      <c r="C12" s="89"/>
      <c r="D12" s="90" t="s">
        <v>25</v>
      </c>
      <c r="E12" s="88"/>
      <c r="F12" s="88"/>
      <c r="G12" s="88"/>
      <c r="H12" s="88"/>
      <c r="I12" s="88"/>
      <c r="J12" s="88"/>
      <c r="K12" s="88"/>
      <c r="L12" s="88"/>
      <c r="M12" s="88"/>
      <c r="N12" s="88"/>
      <c r="O12" s="88"/>
      <c r="P12" s="88"/>
    </row>
    <row r="13" spans="1:21" x14ac:dyDescent="0.4">
      <c r="A13" s="89"/>
      <c r="B13" s="89"/>
      <c r="C13" s="89"/>
      <c r="D13" s="88"/>
      <c r="E13" s="88"/>
      <c r="F13" s="88"/>
      <c r="G13" s="88"/>
      <c r="H13" s="88"/>
      <c r="I13" s="88"/>
      <c r="J13" s="88"/>
      <c r="K13" s="88"/>
      <c r="L13" s="88"/>
      <c r="M13" s="88"/>
      <c r="N13" s="88"/>
      <c r="O13" s="88"/>
      <c r="P13" s="88"/>
      <c r="S13" s="11"/>
      <c r="T13" s="11"/>
      <c r="U13" s="20"/>
    </row>
    <row r="14" spans="1:21" x14ac:dyDescent="0.4">
      <c r="A14" s="1" t="s">
        <v>9</v>
      </c>
      <c r="E14" s="56" t="s">
        <v>31</v>
      </c>
      <c r="F14" s="56"/>
      <c r="G14" s="56"/>
      <c r="H14" s="56"/>
      <c r="I14" s="56"/>
      <c r="S14" s="11"/>
      <c r="T14" s="11"/>
    </row>
    <row r="15" spans="1:21" ht="13.5" customHeight="1" x14ac:dyDescent="0.4">
      <c r="A15" s="5" t="s">
        <v>10</v>
      </c>
      <c r="B15" s="10"/>
      <c r="C15" s="10"/>
      <c r="D15" s="6"/>
      <c r="E15" s="28"/>
      <c r="F15" s="26"/>
      <c r="G15" s="26"/>
      <c r="H15" s="26"/>
      <c r="I15" s="26"/>
      <c r="J15" s="26"/>
      <c r="K15" s="26"/>
      <c r="L15" s="26"/>
      <c r="M15" s="26"/>
      <c r="N15" s="26"/>
      <c r="O15" s="26"/>
      <c r="P15" s="26"/>
      <c r="Q15" s="27"/>
      <c r="S15" s="11"/>
      <c r="T15" s="11"/>
    </row>
    <row r="16" spans="1:21" ht="13.5" customHeight="1" x14ac:dyDescent="0.4">
      <c r="A16" s="5" t="s">
        <v>11</v>
      </c>
      <c r="B16" s="10"/>
      <c r="C16" s="10"/>
      <c r="D16" s="6"/>
      <c r="E16" s="53" t="s">
        <v>59</v>
      </c>
      <c r="F16" s="54"/>
      <c r="G16" s="54"/>
      <c r="H16" s="54"/>
      <c r="I16" s="54"/>
      <c r="J16" s="54"/>
      <c r="K16" s="54"/>
      <c r="L16" s="55"/>
      <c r="M16" s="51" t="s">
        <v>13</v>
      </c>
      <c r="N16" s="51"/>
      <c r="O16" s="51"/>
      <c r="P16" s="51"/>
      <c r="Q16" s="48"/>
      <c r="S16" s="11"/>
      <c r="T16" s="11"/>
    </row>
    <row r="17" spans="1:20" ht="13.5" customHeight="1" x14ac:dyDescent="0.4">
      <c r="A17" s="19"/>
      <c r="B17" s="9"/>
      <c r="C17" s="9"/>
      <c r="D17" s="18"/>
      <c r="E17" s="36" t="s">
        <v>20</v>
      </c>
      <c r="F17" s="57"/>
      <c r="G17" s="57" t="s">
        <v>19</v>
      </c>
      <c r="H17" s="57"/>
      <c r="I17" s="57" t="s">
        <v>15</v>
      </c>
      <c r="J17" s="57"/>
      <c r="K17" s="57" t="s">
        <v>16</v>
      </c>
      <c r="L17" s="57"/>
      <c r="M17" s="52"/>
      <c r="N17" s="52"/>
      <c r="O17" s="52"/>
      <c r="P17" s="52"/>
      <c r="Q17" s="50"/>
      <c r="S17" s="11"/>
      <c r="T17" s="11"/>
    </row>
    <row r="18" spans="1:20" ht="13.5" customHeight="1" x14ac:dyDescent="0.4">
      <c r="A18" s="5" t="s">
        <v>12</v>
      </c>
      <c r="B18" s="6"/>
      <c r="C18" s="58" t="s">
        <v>28</v>
      </c>
      <c r="D18" s="59"/>
      <c r="E18" s="60">
        <v>1</v>
      </c>
      <c r="F18" s="61"/>
      <c r="G18" s="62">
        <v>1</v>
      </c>
      <c r="H18" s="63"/>
      <c r="I18" s="64">
        <v>59600</v>
      </c>
      <c r="J18" s="65"/>
      <c r="K18" s="64">
        <f>E18*G18*I18</f>
        <v>59600</v>
      </c>
      <c r="L18" s="65"/>
      <c r="M18" s="70" t="s">
        <v>24</v>
      </c>
      <c r="N18" s="71"/>
      <c r="O18" s="71"/>
      <c r="P18" s="71"/>
      <c r="Q18" s="72"/>
      <c r="S18" s="11"/>
      <c r="T18" s="11"/>
    </row>
    <row r="19" spans="1:20" ht="13.5" customHeight="1" x14ac:dyDescent="0.4">
      <c r="A19" s="21"/>
      <c r="B19" s="22"/>
      <c r="C19" s="58" t="s">
        <v>29</v>
      </c>
      <c r="D19" s="59"/>
      <c r="E19" s="60">
        <v>2</v>
      </c>
      <c r="F19" s="61"/>
      <c r="G19" s="62">
        <v>1</v>
      </c>
      <c r="H19" s="63"/>
      <c r="I19" s="64">
        <v>48500</v>
      </c>
      <c r="J19" s="65"/>
      <c r="K19" s="64">
        <f t="shared" ref="K19:K20" si="0">E19*G19*I19</f>
        <v>97000</v>
      </c>
      <c r="L19" s="65"/>
      <c r="M19" s="73"/>
      <c r="N19" s="74"/>
      <c r="O19" s="74"/>
      <c r="P19" s="74"/>
      <c r="Q19" s="75"/>
      <c r="S19" s="11"/>
      <c r="T19" s="11"/>
    </row>
    <row r="20" spans="1:20" ht="13.5" customHeight="1" x14ac:dyDescent="0.4">
      <c r="A20" s="7"/>
      <c r="B20" s="8"/>
      <c r="C20" s="58" t="s">
        <v>30</v>
      </c>
      <c r="D20" s="59"/>
      <c r="E20" s="60">
        <v>3</v>
      </c>
      <c r="F20" s="61"/>
      <c r="G20" s="62">
        <v>1</v>
      </c>
      <c r="H20" s="63"/>
      <c r="I20" s="64">
        <v>40300</v>
      </c>
      <c r="J20" s="65"/>
      <c r="K20" s="64">
        <f t="shared" si="0"/>
        <v>120900</v>
      </c>
      <c r="L20" s="65"/>
      <c r="M20" s="73"/>
      <c r="N20" s="74"/>
      <c r="O20" s="74"/>
      <c r="P20" s="74"/>
      <c r="Q20" s="75"/>
      <c r="S20" s="11"/>
      <c r="T20" s="11"/>
    </row>
    <row r="21" spans="1:20" ht="13.5" customHeight="1" x14ac:dyDescent="0.4">
      <c r="A21" s="7"/>
      <c r="B21" s="8"/>
      <c r="C21" s="58"/>
      <c r="D21" s="59"/>
      <c r="E21" s="60"/>
      <c r="F21" s="61"/>
      <c r="G21" s="62"/>
      <c r="H21" s="63"/>
      <c r="I21" s="66"/>
      <c r="J21" s="67"/>
      <c r="K21" s="66"/>
      <c r="L21" s="67"/>
      <c r="M21" s="73"/>
      <c r="N21" s="74"/>
      <c r="O21" s="74"/>
      <c r="P21" s="74"/>
      <c r="Q21" s="75"/>
      <c r="S21" s="11"/>
      <c r="T21" s="11"/>
    </row>
    <row r="22" spans="1:20" ht="13.5" customHeight="1" x14ac:dyDescent="0.4">
      <c r="A22" s="19"/>
      <c r="B22" s="18"/>
      <c r="C22" s="53" t="s">
        <v>18</v>
      </c>
      <c r="D22" s="54"/>
      <c r="E22" s="54"/>
      <c r="F22" s="54"/>
      <c r="G22" s="54"/>
      <c r="H22" s="54"/>
      <c r="I22" s="54"/>
      <c r="J22" s="55"/>
      <c r="K22" s="87">
        <f>SUM(K18:L20)</f>
        <v>277500</v>
      </c>
      <c r="L22" s="67"/>
      <c r="M22" s="76"/>
      <c r="N22" s="77"/>
      <c r="O22" s="77"/>
      <c r="P22" s="77"/>
      <c r="Q22" s="78"/>
      <c r="S22" s="11"/>
      <c r="T22" s="11"/>
    </row>
    <row r="23" spans="1:20" x14ac:dyDescent="0.4">
      <c r="S23" s="11"/>
      <c r="T23" s="11"/>
    </row>
    <row r="24" spans="1:20" x14ac:dyDescent="0.4">
      <c r="A24" s="1" t="s">
        <v>9</v>
      </c>
      <c r="E24" s="56" t="s">
        <v>32</v>
      </c>
      <c r="F24" s="56"/>
      <c r="G24" s="56"/>
      <c r="H24" s="56"/>
      <c r="I24" s="56"/>
    </row>
    <row r="25" spans="1:20" ht="13.5" customHeight="1" x14ac:dyDescent="0.4">
      <c r="A25" s="5" t="s">
        <v>10</v>
      </c>
      <c r="B25" s="10"/>
      <c r="C25" s="10"/>
      <c r="D25" s="6"/>
      <c r="E25" s="28"/>
      <c r="F25" s="26"/>
      <c r="G25" s="26"/>
      <c r="H25" s="26"/>
      <c r="I25" s="26"/>
      <c r="J25" s="26"/>
      <c r="K25" s="26"/>
      <c r="L25" s="26"/>
      <c r="M25" s="26"/>
      <c r="N25" s="26"/>
      <c r="O25" s="26"/>
      <c r="P25" s="26"/>
      <c r="Q25" s="27"/>
      <c r="S25" s="11"/>
      <c r="T25" s="11"/>
    </row>
    <row r="26" spans="1:20" ht="13.5" customHeight="1" x14ac:dyDescent="0.4">
      <c r="A26" s="5" t="s">
        <v>11</v>
      </c>
      <c r="B26" s="10"/>
      <c r="C26" s="10"/>
      <c r="D26" s="6"/>
      <c r="E26" s="53" t="s">
        <v>60</v>
      </c>
      <c r="F26" s="54"/>
      <c r="G26" s="54"/>
      <c r="H26" s="54"/>
      <c r="I26" s="54"/>
      <c r="J26" s="54"/>
      <c r="K26" s="54"/>
      <c r="L26" s="55"/>
      <c r="M26" s="51" t="s">
        <v>13</v>
      </c>
      <c r="N26" s="51"/>
      <c r="O26" s="51"/>
      <c r="P26" s="51"/>
      <c r="Q26" s="48"/>
      <c r="S26" s="11"/>
      <c r="T26" s="11"/>
    </row>
    <row r="27" spans="1:20" ht="13.5" customHeight="1" x14ac:dyDescent="0.4">
      <c r="A27" s="19"/>
      <c r="B27" s="9"/>
      <c r="C27" s="9"/>
      <c r="D27" s="18"/>
      <c r="E27" s="36" t="s">
        <v>20</v>
      </c>
      <c r="F27" s="57"/>
      <c r="G27" s="57" t="s">
        <v>19</v>
      </c>
      <c r="H27" s="57"/>
      <c r="I27" s="57" t="s">
        <v>15</v>
      </c>
      <c r="J27" s="57"/>
      <c r="K27" s="57" t="s">
        <v>16</v>
      </c>
      <c r="L27" s="57"/>
      <c r="M27" s="52"/>
      <c r="N27" s="52"/>
      <c r="O27" s="52"/>
      <c r="P27" s="52"/>
      <c r="Q27" s="50"/>
      <c r="S27" s="11"/>
      <c r="T27" s="11"/>
    </row>
    <row r="28" spans="1:20" ht="13.5" customHeight="1" x14ac:dyDescent="0.4">
      <c r="A28" s="5" t="s">
        <v>12</v>
      </c>
      <c r="B28" s="6"/>
      <c r="C28" s="58" t="s">
        <v>28</v>
      </c>
      <c r="D28" s="59"/>
      <c r="E28" s="60">
        <v>1</v>
      </c>
      <c r="F28" s="61"/>
      <c r="G28" s="62">
        <v>1</v>
      </c>
      <c r="H28" s="63"/>
      <c r="I28" s="64">
        <v>59600</v>
      </c>
      <c r="J28" s="65"/>
      <c r="K28" s="64">
        <f>E28*G28*I28</f>
        <v>59600</v>
      </c>
      <c r="L28" s="65"/>
      <c r="M28" s="70" t="s">
        <v>24</v>
      </c>
      <c r="N28" s="71"/>
      <c r="O28" s="71"/>
      <c r="P28" s="71"/>
      <c r="Q28" s="72"/>
      <c r="S28" s="11"/>
      <c r="T28" s="11"/>
    </row>
    <row r="29" spans="1:20" ht="13.5" customHeight="1" x14ac:dyDescent="0.4">
      <c r="A29" s="68"/>
      <c r="B29" s="69"/>
      <c r="C29" s="58" t="s">
        <v>29</v>
      </c>
      <c r="D29" s="59"/>
      <c r="E29" s="60">
        <v>2</v>
      </c>
      <c r="F29" s="61"/>
      <c r="G29" s="62">
        <v>1</v>
      </c>
      <c r="H29" s="63"/>
      <c r="I29" s="64">
        <v>48500</v>
      </c>
      <c r="J29" s="65"/>
      <c r="K29" s="64">
        <f t="shared" ref="K29:K30" si="1">E29*G29*I29</f>
        <v>97000</v>
      </c>
      <c r="L29" s="65"/>
      <c r="M29" s="73"/>
      <c r="N29" s="74"/>
      <c r="O29" s="74"/>
      <c r="P29" s="74"/>
      <c r="Q29" s="75"/>
      <c r="S29" s="11"/>
      <c r="T29" s="11"/>
    </row>
    <row r="30" spans="1:20" ht="13.5" customHeight="1" x14ac:dyDescent="0.4">
      <c r="A30" s="7"/>
      <c r="B30" s="8"/>
      <c r="C30" s="58" t="s">
        <v>30</v>
      </c>
      <c r="D30" s="59"/>
      <c r="E30" s="60">
        <v>3</v>
      </c>
      <c r="F30" s="61"/>
      <c r="G30" s="62">
        <v>1</v>
      </c>
      <c r="H30" s="63"/>
      <c r="I30" s="64">
        <v>40300</v>
      </c>
      <c r="J30" s="65"/>
      <c r="K30" s="64">
        <f t="shared" si="1"/>
        <v>120900</v>
      </c>
      <c r="L30" s="65"/>
      <c r="M30" s="73"/>
      <c r="N30" s="74"/>
      <c r="O30" s="74"/>
      <c r="P30" s="74"/>
      <c r="Q30" s="75"/>
      <c r="S30" s="11"/>
      <c r="T30" s="11"/>
    </row>
    <row r="31" spans="1:20" ht="13.5" customHeight="1" x14ac:dyDescent="0.4">
      <c r="A31" s="7"/>
      <c r="B31" s="8"/>
      <c r="C31" s="53"/>
      <c r="D31" s="55"/>
      <c r="E31" s="81"/>
      <c r="F31" s="82"/>
      <c r="G31" s="83"/>
      <c r="H31" s="84"/>
      <c r="I31" s="53"/>
      <c r="J31" s="55"/>
      <c r="K31" s="85"/>
      <c r="L31" s="86"/>
      <c r="M31" s="73"/>
      <c r="N31" s="74"/>
      <c r="O31" s="74"/>
      <c r="P31" s="74"/>
      <c r="Q31" s="75"/>
      <c r="S31" s="11"/>
      <c r="T31" s="11"/>
    </row>
    <row r="32" spans="1:20" ht="13.5" customHeight="1" x14ac:dyDescent="0.4">
      <c r="A32" s="19"/>
      <c r="B32" s="18"/>
      <c r="C32" s="53" t="s">
        <v>18</v>
      </c>
      <c r="D32" s="54"/>
      <c r="E32" s="54"/>
      <c r="F32" s="54"/>
      <c r="G32" s="54"/>
      <c r="H32" s="54"/>
      <c r="I32" s="54"/>
      <c r="J32" s="55"/>
      <c r="K32" s="79">
        <f>SUM(K28:L30)</f>
        <v>277500</v>
      </c>
      <c r="L32" s="80"/>
      <c r="M32" s="76"/>
      <c r="N32" s="77"/>
      <c r="O32" s="77"/>
      <c r="P32" s="77"/>
      <c r="Q32" s="78"/>
      <c r="S32" s="11"/>
      <c r="T32" s="11"/>
    </row>
    <row r="33" spans="1:37" x14ac:dyDescent="0.4">
      <c r="A33" s="3"/>
      <c r="B33" s="3"/>
      <c r="S33" s="11"/>
      <c r="T33" s="11"/>
    </row>
    <row r="34" spans="1:37" x14ac:dyDescent="0.4">
      <c r="A34" s="1" t="s">
        <v>9</v>
      </c>
      <c r="E34" s="56" t="s">
        <v>33</v>
      </c>
      <c r="F34" s="56"/>
      <c r="G34" s="56"/>
      <c r="H34" s="56"/>
      <c r="I34" s="56"/>
      <c r="J34" s="56"/>
      <c r="K34" s="56"/>
      <c r="L34" s="56"/>
      <c r="M34" s="56"/>
      <c r="N34" s="56"/>
      <c r="O34" s="56"/>
      <c r="P34" s="56"/>
      <c r="Q34" s="56"/>
      <c r="U34" s="88"/>
      <c r="V34" s="88"/>
      <c r="W34" s="88"/>
      <c r="X34" s="88"/>
      <c r="Y34" s="88"/>
      <c r="Z34" s="88"/>
      <c r="AA34" s="88"/>
      <c r="AB34" s="88"/>
      <c r="AC34" s="88"/>
      <c r="AD34" s="88"/>
      <c r="AE34" s="88"/>
      <c r="AF34" s="88"/>
      <c r="AG34" s="88"/>
      <c r="AH34" s="88"/>
      <c r="AI34" s="88"/>
      <c r="AJ34" s="88"/>
      <c r="AK34" s="88"/>
    </row>
    <row r="35" spans="1:37" x14ac:dyDescent="0.4">
      <c r="A35" s="5" t="s">
        <v>10</v>
      </c>
      <c r="B35" s="10"/>
      <c r="C35" s="10"/>
      <c r="D35" s="6"/>
      <c r="E35" s="28"/>
      <c r="F35" s="26"/>
      <c r="G35" s="26"/>
      <c r="H35" s="26"/>
      <c r="I35" s="26"/>
      <c r="J35" s="26"/>
      <c r="K35" s="26"/>
      <c r="L35" s="26"/>
      <c r="M35" s="26"/>
      <c r="N35" s="26"/>
      <c r="O35" s="26"/>
      <c r="P35" s="26"/>
      <c r="Q35" s="27"/>
    </row>
    <row r="36" spans="1:37" x14ac:dyDescent="0.4">
      <c r="A36" s="5" t="s">
        <v>11</v>
      </c>
      <c r="B36" s="10"/>
      <c r="C36" s="10"/>
      <c r="D36" s="6"/>
      <c r="E36" s="53" t="s">
        <v>51</v>
      </c>
      <c r="F36" s="54"/>
      <c r="G36" s="54"/>
      <c r="H36" s="54"/>
      <c r="I36" s="54"/>
      <c r="J36" s="54"/>
      <c r="K36" s="54"/>
      <c r="L36" s="55"/>
      <c r="M36" s="51" t="s">
        <v>13</v>
      </c>
      <c r="N36" s="51"/>
      <c r="O36" s="51"/>
      <c r="P36" s="51"/>
      <c r="Q36" s="48"/>
    </row>
    <row r="37" spans="1:37" x14ac:dyDescent="0.4">
      <c r="A37" s="19"/>
      <c r="B37" s="9"/>
      <c r="C37" s="9"/>
      <c r="D37" s="18"/>
      <c r="E37" s="36" t="s">
        <v>20</v>
      </c>
      <c r="F37" s="57"/>
      <c r="G37" s="57" t="s">
        <v>19</v>
      </c>
      <c r="H37" s="57"/>
      <c r="I37" s="57" t="s">
        <v>15</v>
      </c>
      <c r="J37" s="57"/>
      <c r="K37" s="57" t="s">
        <v>16</v>
      </c>
      <c r="L37" s="57"/>
      <c r="M37" s="52"/>
      <c r="N37" s="52"/>
      <c r="O37" s="52"/>
      <c r="P37" s="52"/>
      <c r="Q37" s="50"/>
    </row>
    <row r="38" spans="1:37" ht="13.5" customHeight="1" x14ac:dyDescent="0.4">
      <c r="A38" s="5" t="s">
        <v>12</v>
      </c>
      <c r="B38" s="6"/>
      <c r="C38" s="58"/>
      <c r="D38" s="59"/>
      <c r="E38" s="60"/>
      <c r="F38" s="61"/>
      <c r="G38" s="62"/>
      <c r="H38" s="63"/>
      <c r="I38" s="66"/>
      <c r="J38" s="67"/>
      <c r="K38" s="66"/>
      <c r="L38" s="67"/>
      <c r="M38" s="70" t="s">
        <v>24</v>
      </c>
      <c r="N38" s="71"/>
      <c r="O38" s="71"/>
      <c r="P38" s="71"/>
      <c r="Q38" s="72"/>
    </row>
    <row r="39" spans="1:37" x14ac:dyDescent="0.4">
      <c r="A39" s="68" t="s">
        <v>17</v>
      </c>
      <c r="B39" s="69"/>
      <c r="C39" s="58"/>
      <c r="D39" s="59"/>
      <c r="E39" s="60"/>
      <c r="F39" s="61"/>
      <c r="G39" s="62"/>
      <c r="H39" s="63"/>
      <c r="I39" s="66"/>
      <c r="J39" s="67"/>
      <c r="K39" s="66"/>
      <c r="L39" s="67"/>
      <c r="M39" s="73"/>
      <c r="N39" s="74"/>
      <c r="O39" s="74"/>
      <c r="P39" s="74"/>
      <c r="Q39" s="75"/>
    </row>
    <row r="40" spans="1:37" x14ac:dyDescent="0.4">
      <c r="A40" s="7"/>
      <c r="B40" s="8"/>
      <c r="C40" s="58"/>
      <c r="D40" s="59"/>
      <c r="E40" s="60"/>
      <c r="F40" s="61"/>
      <c r="G40" s="62"/>
      <c r="H40" s="63"/>
      <c r="I40" s="66"/>
      <c r="J40" s="67"/>
      <c r="K40" s="66"/>
      <c r="L40" s="67"/>
      <c r="M40" s="73"/>
      <c r="N40" s="74"/>
      <c r="O40" s="74"/>
      <c r="P40" s="74"/>
      <c r="Q40" s="75"/>
    </row>
    <row r="41" spans="1:37" x14ac:dyDescent="0.4">
      <c r="A41" s="7"/>
      <c r="B41" s="8"/>
      <c r="C41" s="53"/>
      <c r="D41" s="55"/>
      <c r="E41" s="60"/>
      <c r="F41" s="61"/>
      <c r="G41" s="62"/>
      <c r="H41" s="63"/>
      <c r="I41" s="66"/>
      <c r="J41" s="67"/>
      <c r="K41" s="66"/>
      <c r="L41" s="67"/>
      <c r="M41" s="73"/>
      <c r="N41" s="74"/>
      <c r="O41" s="74"/>
      <c r="P41" s="74"/>
      <c r="Q41" s="75"/>
    </row>
    <row r="42" spans="1:37" x14ac:dyDescent="0.4">
      <c r="A42" s="19"/>
      <c r="B42" s="18"/>
      <c r="C42" s="53" t="s">
        <v>18</v>
      </c>
      <c r="D42" s="54"/>
      <c r="E42" s="54"/>
      <c r="F42" s="54"/>
      <c r="G42" s="54"/>
      <c r="H42" s="54"/>
      <c r="I42" s="54"/>
      <c r="J42" s="55"/>
      <c r="K42" s="66"/>
      <c r="L42" s="67"/>
      <c r="M42" s="76"/>
      <c r="N42" s="77"/>
      <c r="O42" s="77"/>
      <c r="P42" s="77"/>
      <c r="Q42" s="78"/>
    </row>
  </sheetData>
  <mergeCells count="111">
    <mergeCell ref="K41:L41"/>
    <mergeCell ref="A39:B39"/>
    <mergeCell ref="C39:D39"/>
    <mergeCell ref="E39:F39"/>
    <mergeCell ref="G39:H39"/>
    <mergeCell ref="I39:J39"/>
    <mergeCell ref="K39:L39"/>
    <mergeCell ref="U34:AK34"/>
    <mergeCell ref="E36:L36"/>
    <mergeCell ref="M36:Q37"/>
    <mergeCell ref="E37:F37"/>
    <mergeCell ref="G37:H37"/>
    <mergeCell ref="I37:J37"/>
    <mergeCell ref="K37:L37"/>
    <mergeCell ref="C38:D38"/>
    <mergeCell ref="E38:F38"/>
    <mergeCell ref="G38:H38"/>
    <mergeCell ref="I38:J38"/>
    <mergeCell ref="K38:L38"/>
    <mergeCell ref="M38:Q42"/>
    <mergeCell ref="C40:D40"/>
    <mergeCell ref="E40:F40"/>
    <mergeCell ref="G40:H40"/>
    <mergeCell ref="I40:J40"/>
    <mergeCell ref="C42:J42"/>
    <mergeCell ref="K42:L42"/>
    <mergeCell ref="K40:L40"/>
    <mergeCell ref="C41:D41"/>
    <mergeCell ref="E41:F41"/>
    <mergeCell ref="G41:H41"/>
    <mergeCell ref="I41:J41"/>
    <mergeCell ref="A29:B29"/>
    <mergeCell ref="C29:D29"/>
    <mergeCell ref="E29:F29"/>
    <mergeCell ref="G29:H29"/>
    <mergeCell ref="I29:J29"/>
    <mergeCell ref="K29:L29"/>
    <mergeCell ref="C32:J32"/>
    <mergeCell ref="K32:L32"/>
    <mergeCell ref="E34:Q34"/>
    <mergeCell ref="E24:I24"/>
    <mergeCell ref="E26:L26"/>
    <mergeCell ref="M26:Q27"/>
    <mergeCell ref="E27:F27"/>
    <mergeCell ref="G27:H27"/>
    <mergeCell ref="I27:J27"/>
    <mergeCell ref="K27:L27"/>
    <mergeCell ref="C28:D28"/>
    <mergeCell ref="E28:F28"/>
    <mergeCell ref="G28:H28"/>
    <mergeCell ref="I28:J28"/>
    <mergeCell ref="K28:L28"/>
    <mergeCell ref="M28:Q32"/>
    <mergeCell ref="C30:D30"/>
    <mergeCell ref="E30:F30"/>
    <mergeCell ref="G30:H30"/>
    <mergeCell ref="I30:J30"/>
    <mergeCell ref="K30:L30"/>
    <mergeCell ref="C31:D31"/>
    <mergeCell ref="E31:F31"/>
    <mergeCell ref="G31:H31"/>
    <mergeCell ref="I31:J31"/>
    <mergeCell ref="K31:L31"/>
    <mergeCell ref="K20:L20"/>
    <mergeCell ref="C21:D21"/>
    <mergeCell ref="E21:F21"/>
    <mergeCell ref="G21:H21"/>
    <mergeCell ref="I21:J21"/>
    <mergeCell ref="K21:L21"/>
    <mergeCell ref="M18:Q22"/>
    <mergeCell ref="C19:D19"/>
    <mergeCell ref="E19:F19"/>
    <mergeCell ref="G19:H19"/>
    <mergeCell ref="I19:J19"/>
    <mergeCell ref="K19:L19"/>
    <mergeCell ref="C20:D20"/>
    <mergeCell ref="E20:F20"/>
    <mergeCell ref="G20:H20"/>
    <mergeCell ref="I20:J20"/>
    <mergeCell ref="C22:J22"/>
    <mergeCell ref="K22:L22"/>
    <mergeCell ref="K17:L17"/>
    <mergeCell ref="C18:D18"/>
    <mergeCell ref="E18:F18"/>
    <mergeCell ref="G18:H18"/>
    <mergeCell ref="I18:J18"/>
    <mergeCell ref="K18:L18"/>
    <mergeCell ref="J8:M8"/>
    <mergeCell ref="N8:Q8"/>
    <mergeCell ref="A12:C13"/>
    <mergeCell ref="D12:P13"/>
    <mergeCell ref="E14:I14"/>
    <mergeCell ref="E16:L16"/>
    <mergeCell ref="M16:Q17"/>
    <mergeCell ref="E17:F17"/>
    <mergeCell ref="G17:H17"/>
    <mergeCell ref="I17:J17"/>
    <mergeCell ref="A6:D6"/>
    <mergeCell ref="E6:F6"/>
    <mergeCell ref="G6:I6"/>
    <mergeCell ref="J6:M6"/>
    <mergeCell ref="N6:Q6"/>
    <mergeCell ref="J7:M7"/>
    <mergeCell ref="N7:Q7"/>
    <mergeCell ref="A2:Q2"/>
    <mergeCell ref="A4:D5"/>
    <mergeCell ref="E4:F5"/>
    <mergeCell ref="G4:I5"/>
    <mergeCell ref="J4:Q4"/>
    <mergeCell ref="J5:M5"/>
    <mergeCell ref="N5:Q5"/>
  </mergeCells>
  <phoneticPr fontId="2"/>
  <printOptions horizontalCentered="1"/>
  <pageMargins left="0.7" right="0.7" top="0.75" bottom="0.75" header="0.3" footer="0.3"/>
  <pageSetup paperSize="9" scale="8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B5B36-7B05-4466-96FD-4701FA131DED}">
  <dimension ref="A1:AK42"/>
  <sheetViews>
    <sheetView view="pageBreakPreview" zoomScale="115" zoomScaleNormal="100" zoomScaleSheetLayoutView="115" workbookViewId="0">
      <selection activeCell="A11" sqref="A11"/>
    </sheetView>
  </sheetViews>
  <sheetFormatPr defaultRowHeight="13.5" x14ac:dyDescent="0.4"/>
  <cols>
    <col min="1" max="2" width="4.625" style="1" customWidth="1"/>
    <col min="3" max="17" width="5.625" style="1" customWidth="1"/>
    <col min="18" max="16384" width="9" style="1"/>
  </cols>
  <sheetData>
    <row r="1" spans="1:21" x14ac:dyDescent="0.4">
      <c r="Q1" s="2" t="s">
        <v>14</v>
      </c>
    </row>
    <row r="2" spans="1:21" ht="18.75" x14ac:dyDescent="0.4">
      <c r="A2" s="40" t="s">
        <v>0</v>
      </c>
      <c r="B2" s="40"/>
      <c r="C2" s="40"/>
      <c r="D2" s="40"/>
      <c r="E2" s="40"/>
      <c r="F2" s="40"/>
      <c r="G2" s="40"/>
      <c r="H2" s="40"/>
      <c r="I2" s="40"/>
      <c r="J2" s="40"/>
      <c r="K2" s="40"/>
      <c r="L2" s="40"/>
      <c r="M2" s="40"/>
      <c r="N2" s="40"/>
      <c r="O2" s="40"/>
      <c r="P2" s="40"/>
      <c r="Q2" s="40"/>
      <c r="R2" s="4"/>
    </row>
    <row r="4" spans="1:21" ht="18.75" customHeight="1" x14ac:dyDescent="0.4">
      <c r="A4" s="41" t="s">
        <v>6</v>
      </c>
      <c r="B4" s="42"/>
      <c r="C4" s="42"/>
      <c r="D4" s="43"/>
      <c r="E4" s="47" t="s">
        <v>7</v>
      </c>
      <c r="F4" s="48"/>
      <c r="G4" s="47" t="s">
        <v>8</v>
      </c>
      <c r="H4" s="51"/>
      <c r="I4" s="48"/>
      <c r="J4" s="53" t="s">
        <v>3</v>
      </c>
      <c r="K4" s="54"/>
      <c r="L4" s="54"/>
      <c r="M4" s="54"/>
      <c r="N4" s="54"/>
      <c r="O4" s="54"/>
      <c r="P4" s="54"/>
      <c r="Q4" s="55"/>
    </row>
    <row r="5" spans="1:21" ht="18.75" customHeight="1" x14ac:dyDescent="0.4">
      <c r="A5" s="44"/>
      <c r="B5" s="45"/>
      <c r="C5" s="45"/>
      <c r="D5" s="46"/>
      <c r="E5" s="49"/>
      <c r="F5" s="50"/>
      <c r="G5" s="49"/>
      <c r="H5" s="52"/>
      <c r="I5" s="50"/>
      <c r="J5" s="53" t="s">
        <v>4</v>
      </c>
      <c r="K5" s="54"/>
      <c r="L5" s="54"/>
      <c r="M5" s="55"/>
      <c r="N5" s="53" t="s">
        <v>5</v>
      </c>
      <c r="O5" s="54"/>
      <c r="P5" s="54"/>
      <c r="Q5" s="55"/>
    </row>
    <row r="6" spans="1:21" ht="30" customHeight="1" x14ac:dyDescent="0.4">
      <c r="A6" s="29" t="s">
        <v>35</v>
      </c>
      <c r="B6" s="30"/>
      <c r="C6" s="30"/>
      <c r="D6" s="31"/>
      <c r="E6" s="32" t="s">
        <v>27</v>
      </c>
      <c r="F6" s="32"/>
      <c r="G6" s="33">
        <f>SUM(K22+K32+K42)</f>
        <v>555000</v>
      </c>
      <c r="H6" s="33"/>
      <c r="I6" s="33"/>
      <c r="J6" s="34"/>
      <c r="K6" s="35"/>
      <c r="L6" s="35"/>
      <c r="M6" s="36"/>
      <c r="N6" s="34" t="s">
        <v>72</v>
      </c>
      <c r="O6" s="35"/>
      <c r="P6" s="35"/>
      <c r="Q6" s="36"/>
    </row>
    <row r="7" spans="1:21" ht="18.75" customHeight="1" x14ac:dyDescent="0.4">
      <c r="A7" s="5" t="s">
        <v>1</v>
      </c>
      <c r="B7" s="10"/>
      <c r="C7" s="23"/>
      <c r="D7" s="23"/>
      <c r="E7" s="10"/>
      <c r="F7" s="10"/>
      <c r="G7" s="10"/>
      <c r="H7" s="10"/>
      <c r="I7" s="6"/>
      <c r="J7" s="37"/>
      <c r="K7" s="37"/>
      <c r="L7" s="37"/>
      <c r="M7" s="38"/>
      <c r="N7" s="39" t="s">
        <v>73</v>
      </c>
      <c r="O7" s="37"/>
      <c r="P7" s="37"/>
      <c r="Q7" s="38"/>
    </row>
    <row r="8" spans="1:21" ht="18.75" customHeight="1" x14ac:dyDescent="0.4">
      <c r="A8" s="24"/>
      <c r="B8" s="25"/>
      <c r="C8" s="25"/>
      <c r="D8" s="25"/>
      <c r="E8" s="9"/>
      <c r="F8" s="9"/>
      <c r="G8" s="9"/>
      <c r="H8" s="9"/>
      <c r="I8" s="18"/>
      <c r="J8" s="37"/>
      <c r="K8" s="37"/>
      <c r="L8" s="37"/>
      <c r="M8" s="38"/>
      <c r="N8" s="39"/>
      <c r="O8" s="37"/>
      <c r="P8" s="37"/>
      <c r="Q8" s="38"/>
    </row>
    <row r="9" spans="1:21" x14ac:dyDescent="0.4">
      <c r="A9" s="3" t="s">
        <v>2</v>
      </c>
      <c r="B9" s="3"/>
    </row>
    <row r="10" spans="1:21" x14ac:dyDescent="0.4">
      <c r="A10" s="3" t="s">
        <v>71</v>
      </c>
      <c r="B10" s="3"/>
    </row>
    <row r="11" spans="1:21" x14ac:dyDescent="0.4">
      <c r="A11" s="3"/>
      <c r="B11" s="3"/>
    </row>
    <row r="12" spans="1:21" x14ac:dyDescent="0.4">
      <c r="A12" s="89" t="s">
        <v>21</v>
      </c>
      <c r="B12" s="89"/>
      <c r="C12" s="89"/>
      <c r="D12" s="90" t="s">
        <v>25</v>
      </c>
      <c r="E12" s="88"/>
      <c r="F12" s="88"/>
      <c r="G12" s="88"/>
      <c r="H12" s="88"/>
      <c r="I12" s="88"/>
      <c r="J12" s="88"/>
      <c r="K12" s="88"/>
      <c r="L12" s="88"/>
      <c r="M12" s="88"/>
      <c r="N12" s="88"/>
      <c r="O12" s="88"/>
      <c r="P12" s="88"/>
    </row>
    <row r="13" spans="1:21" x14ac:dyDescent="0.4">
      <c r="A13" s="89"/>
      <c r="B13" s="89"/>
      <c r="C13" s="89"/>
      <c r="D13" s="88"/>
      <c r="E13" s="88"/>
      <c r="F13" s="88"/>
      <c r="G13" s="88"/>
      <c r="H13" s="88"/>
      <c r="I13" s="88"/>
      <c r="J13" s="88"/>
      <c r="K13" s="88"/>
      <c r="L13" s="88"/>
      <c r="M13" s="88"/>
      <c r="N13" s="88"/>
      <c r="O13" s="88"/>
      <c r="P13" s="88"/>
      <c r="S13" s="11"/>
      <c r="T13" s="11"/>
      <c r="U13" s="20"/>
    </row>
    <row r="14" spans="1:21" x14ac:dyDescent="0.4">
      <c r="A14" s="1" t="s">
        <v>9</v>
      </c>
      <c r="E14" s="56" t="s">
        <v>31</v>
      </c>
      <c r="F14" s="56"/>
      <c r="G14" s="56"/>
      <c r="H14" s="56"/>
      <c r="I14" s="56"/>
      <c r="S14" s="11"/>
      <c r="T14" s="11"/>
    </row>
    <row r="15" spans="1:21" ht="13.5" customHeight="1" x14ac:dyDescent="0.4">
      <c r="A15" s="5" t="s">
        <v>10</v>
      </c>
      <c r="B15" s="10"/>
      <c r="C15" s="10"/>
      <c r="D15" s="6"/>
      <c r="E15" s="28"/>
      <c r="F15" s="26"/>
      <c r="G15" s="26"/>
      <c r="H15" s="26"/>
      <c r="I15" s="26"/>
      <c r="J15" s="26"/>
      <c r="K15" s="26"/>
      <c r="L15" s="26"/>
      <c r="M15" s="26"/>
      <c r="N15" s="26"/>
      <c r="O15" s="26"/>
      <c r="P15" s="26"/>
      <c r="Q15" s="27"/>
      <c r="S15" s="11"/>
      <c r="T15" s="11"/>
    </row>
    <row r="16" spans="1:21" ht="13.5" customHeight="1" x14ac:dyDescent="0.4">
      <c r="A16" s="5" t="s">
        <v>11</v>
      </c>
      <c r="B16" s="10"/>
      <c r="C16" s="10"/>
      <c r="D16" s="6"/>
      <c r="E16" s="53" t="s">
        <v>59</v>
      </c>
      <c r="F16" s="54"/>
      <c r="G16" s="54"/>
      <c r="H16" s="54"/>
      <c r="I16" s="54"/>
      <c r="J16" s="54"/>
      <c r="K16" s="54"/>
      <c r="L16" s="55"/>
      <c r="M16" s="51" t="s">
        <v>13</v>
      </c>
      <c r="N16" s="51"/>
      <c r="O16" s="51"/>
      <c r="P16" s="51"/>
      <c r="Q16" s="48"/>
      <c r="S16" s="11"/>
      <c r="T16" s="11"/>
    </row>
    <row r="17" spans="1:20" ht="13.5" customHeight="1" x14ac:dyDescent="0.4">
      <c r="A17" s="19"/>
      <c r="B17" s="9"/>
      <c r="C17" s="9"/>
      <c r="D17" s="18"/>
      <c r="E17" s="36" t="s">
        <v>20</v>
      </c>
      <c r="F17" s="57"/>
      <c r="G17" s="57" t="s">
        <v>19</v>
      </c>
      <c r="H17" s="57"/>
      <c r="I17" s="57" t="s">
        <v>15</v>
      </c>
      <c r="J17" s="57"/>
      <c r="K17" s="57" t="s">
        <v>16</v>
      </c>
      <c r="L17" s="57"/>
      <c r="M17" s="52"/>
      <c r="N17" s="52"/>
      <c r="O17" s="52"/>
      <c r="P17" s="52"/>
      <c r="Q17" s="50"/>
      <c r="S17" s="11"/>
      <c r="T17" s="11"/>
    </row>
    <row r="18" spans="1:20" ht="13.5" customHeight="1" x14ac:dyDescent="0.4">
      <c r="A18" s="5" t="s">
        <v>12</v>
      </c>
      <c r="B18" s="6"/>
      <c r="C18" s="58" t="s">
        <v>28</v>
      </c>
      <c r="D18" s="59"/>
      <c r="E18" s="60">
        <v>1</v>
      </c>
      <c r="F18" s="61"/>
      <c r="G18" s="62">
        <v>1</v>
      </c>
      <c r="H18" s="63"/>
      <c r="I18" s="64">
        <v>59600</v>
      </c>
      <c r="J18" s="65"/>
      <c r="K18" s="64">
        <f>E18*G18*I18</f>
        <v>59600</v>
      </c>
      <c r="L18" s="65"/>
      <c r="M18" s="70" t="s">
        <v>24</v>
      </c>
      <c r="N18" s="71"/>
      <c r="O18" s="71"/>
      <c r="P18" s="71"/>
      <c r="Q18" s="72"/>
      <c r="S18" s="11"/>
      <c r="T18" s="11"/>
    </row>
    <row r="19" spans="1:20" ht="13.5" customHeight="1" x14ac:dyDescent="0.4">
      <c r="A19" s="21"/>
      <c r="B19" s="22"/>
      <c r="C19" s="58" t="s">
        <v>29</v>
      </c>
      <c r="D19" s="59"/>
      <c r="E19" s="60">
        <v>2</v>
      </c>
      <c r="F19" s="61"/>
      <c r="G19" s="62">
        <v>1</v>
      </c>
      <c r="H19" s="63"/>
      <c r="I19" s="64">
        <v>48500</v>
      </c>
      <c r="J19" s="65"/>
      <c r="K19" s="64">
        <f t="shared" ref="K19:K20" si="0">E19*G19*I19</f>
        <v>97000</v>
      </c>
      <c r="L19" s="65"/>
      <c r="M19" s="73"/>
      <c r="N19" s="74"/>
      <c r="O19" s="74"/>
      <c r="P19" s="74"/>
      <c r="Q19" s="75"/>
      <c r="S19" s="11"/>
      <c r="T19" s="11"/>
    </row>
    <row r="20" spans="1:20" ht="13.5" customHeight="1" x14ac:dyDescent="0.4">
      <c r="A20" s="7"/>
      <c r="B20" s="8"/>
      <c r="C20" s="58" t="s">
        <v>30</v>
      </c>
      <c r="D20" s="59"/>
      <c r="E20" s="60">
        <v>3</v>
      </c>
      <c r="F20" s="61"/>
      <c r="G20" s="62">
        <v>1</v>
      </c>
      <c r="H20" s="63"/>
      <c r="I20" s="64">
        <v>40300</v>
      </c>
      <c r="J20" s="65"/>
      <c r="K20" s="64">
        <f t="shared" si="0"/>
        <v>120900</v>
      </c>
      <c r="L20" s="65"/>
      <c r="M20" s="73"/>
      <c r="N20" s="74"/>
      <c r="O20" s="74"/>
      <c r="P20" s="74"/>
      <c r="Q20" s="75"/>
      <c r="S20" s="11"/>
      <c r="T20" s="11"/>
    </row>
    <row r="21" spans="1:20" ht="13.5" customHeight="1" x14ac:dyDescent="0.4">
      <c r="A21" s="7"/>
      <c r="B21" s="8"/>
      <c r="C21" s="58"/>
      <c r="D21" s="59"/>
      <c r="E21" s="60"/>
      <c r="F21" s="61"/>
      <c r="G21" s="62"/>
      <c r="H21" s="63"/>
      <c r="I21" s="66"/>
      <c r="J21" s="67"/>
      <c r="K21" s="66"/>
      <c r="L21" s="67"/>
      <c r="M21" s="73"/>
      <c r="N21" s="74"/>
      <c r="O21" s="74"/>
      <c r="P21" s="74"/>
      <c r="Q21" s="75"/>
      <c r="S21" s="11"/>
      <c r="T21" s="11"/>
    </row>
    <row r="22" spans="1:20" ht="13.5" customHeight="1" x14ac:dyDescent="0.4">
      <c r="A22" s="19"/>
      <c r="B22" s="18"/>
      <c r="C22" s="53" t="s">
        <v>18</v>
      </c>
      <c r="D22" s="54"/>
      <c r="E22" s="54"/>
      <c r="F22" s="54"/>
      <c r="G22" s="54"/>
      <c r="H22" s="54"/>
      <c r="I22" s="54"/>
      <c r="J22" s="55"/>
      <c r="K22" s="87">
        <f>SUM(K18:L20)</f>
        <v>277500</v>
      </c>
      <c r="L22" s="67"/>
      <c r="M22" s="76"/>
      <c r="N22" s="77"/>
      <c r="O22" s="77"/>
      <c r="P22" s="77"/>
      <c r="Q22" s="78"/>
      <c r="S22" s="11"/>
      <c r="T22" s="11"/>
    </row>
    <row r="23" spans="1:20" x14ac:dyDescent="0.4">
      <c r="S23" s="11"/>
      <c r="T23" s="11"/>
    </row>
    <row r="24" spans="1:20" x14ac:dyDescent="0.4">
      <c r="A24" s="1" t="s">
        <v>9</v>
      </c>
      <c r="E24" s="56" t="s">
        <v>32</v>
      </c>
      <c r="F24" s="56"/>
      <c r="G24" s="56"/>
      <c r="H24" s="56"/>
      <c r="I24" s="56"/>
    </row>
    <row r="25" spans="1:20" ht="13.5" customHeight="1" x14ac:dyDescent="0.4">
      <c r="A25" s="5" t="s">
        <v>10</v>
      </c>
      <c r="B25" s="10"/>
      <c r="C25" s="10"/>
      <c r="D25" s="6"/>
      <c r="E25" s="28"/>
      <c r="F25" s="26"/>
      <c r="G25" s="26"/>
      <c r="H25" s="26"/>
      <c r="I25" s="26"/>
      <c r="J25" s="26"/>
      <c r="K25" s="26"/>
      <c r="L25" s="26"/>
      <c r="M25" s="26"/>
      <c r="N25" s="26"/>
      <c r="O25" s="26"/>
      <c r="P25" s="26"/>
      <c r="Q25" s="27"/>
      <c r="S25" s="11"/>
      <c r="T25" s="11"/>
    </row>
    <row r="26" spans="1:20" ht="13.5" customHeight="1" x14ac:dyDescent="0.4">
      <c r="A26" s="5" t="s">
        <v>11</v>
      </c>
      <c r="B26" s="10"/>
      <c r="C26" s="10"/>
      <c r="D26" s="6"/>
      <c r="E26" s="53" t="s">
        <v>60</v>
      </c>
      <c r="F26" s="54"/>
      <c r="G26" s="54"/>
      <c r="H26" s="54"/>
      <c r="I26" s="54"/>
      <c r="J26" s="54"/>
      <c r="K26" s="54"/>
      <c r="L26" s="55"/>
      <c r="M26" s="51" t="s">
        <v>13</v>
      </c>
      <c r="N26" s="51"/>
      <c r="O26" s="51"/>
      <c r="P26" s="51"/>
      <c r="Q26" s="48"/>
      <c r="S26" s="11"/>
      <c r="T26" s="11"/>
    </row>
    <row r="27" spans="1:20" ht="13.5" customHeight="1" x14ac:dyDescent="0.4">
      <c r="A27" s="19"/>
      <c r="B27" s="9"/>
      <c r="C27" s="9"/>
      <c r="D27" s="18"/>
      <c r="E27" s="36" t="s">
        <v>20</v>
      </c>
      <c r="F27" s="57"/>
      <c r="G27" s="57" t="s">
        <v>19</v>
      </c>
      <c r="H27" s="57"/>
      <c r="I27" s="57" t="s">
        <v>15</v>
      </c>
      <c r="J27" s="57"/>
      <c r="K27" s="57" t="s">
        <v>16</v>
      </c>
      <c r="L27" s="57"/>
      <c r="M27" s="52"/>
      <c r="N27" s="52"/>
      <c r="O27" s="52"/>
      <c r="P27" s="52"/>
      <c r="Q27" s="50"/>
      <c r="S27" s="11"/>
      <c r="T27" s="11"/>
    </row>
    <row r="28" spans="1:20" ht="13.5" customHeight="1" x14ac:dyDescent="0.4">
      <c r="A28" s="5" t="s">
        <v>12</v>
      </c>
      <c r="B28" s="6"/>
      <c r="C28" s="58" t="s">
        <v>28</v>
      </c>
      <c r="D28" s="59"/>
      <c r="E28" s="60">
        <v>1</v>
      </c>
      <c r="F28" s="61"/>
      <c r="G28" s="62">
        <v>1</v>
      </c>
      <c r="H28" s="63"/>
      <c r="I28" s="64">
        <v>59600</v>
      </c>
      <c r="J28" s="65"/>
      <c r="K28" s="64">
        <f>E28*G28*I28</f>
        <v>59600</v>
      </c>
      <c r="L28" s="65"/>
      <c r="M28" s="70" t="s">
        <v>24</v>
      </c>
      <c r="N28" s="71"/>
      <c r="O28" s="71"/>
      <c r="P28" s="71"/>
      <c r="Q28" s="72"/>
      <c r="S28" s="11"/>
      <c r="T28" s="11"/>
    </row>
    <row r="29" spans="1:20" ht="13.5" customHeight="1" x14ac:dyDescent="0.4">
      <c r="A29" s="68"/>
      <c r="B29" s="69"/>
      <c r="C29" s="58" t="s">
        <v>29</v>
      </c>
      <c r="D29" s="59"/>
      <c r="E29" s="60">
        <v>2</v>
      </c>
      <c r="F29" s="61"/>
      <c r="G29" s="62">
        <v>1</v>
      </c>
      <c r="H29" s="63"/>
      <c r="I29" s="64">
        <v>48500</v>
      </c>
      <c r="J29" s="65"/>
      <c r="K29" s="64">
        <f t="shared" ref="K29:K30" si="1">E29*G29*I29</f>
        <v>97000</v>
      </c>
      <c r="L29" s="65"/>
      <c r="M29" s="73"/>
      <c r="N29" s="74"/>
      <c r="O29" s="74"/>
      <c r="P29" s="74"/>
      <c r="Q29" s="75"/>
      <c r="S29" s="11"/>
      <c r="T29" s="11"/>
    </row>
    <row r="30" spans="1:20" ht="13.5" customHeight="1" x14ac:dyDescent="0.4">
      <c r="A30" s="7"/>
      <c r="B30" s="8"/>
      <c r="C30" s="58" t="s">
        <v>30</v>
      </c>
      <c r="D30" s="59"/>
      <c r="E30" s="60">
        <v>3</v>
      </c>
      <c r="F30" s="61"/>
      <c r="G30" s="62">
        <v>1</v>
      </c>
      <c r="H30" s="63"/>
      <c r="I30" s="64">
        <v>40300</v>
      </c>
      <c r="J30" s="65"/>
      <c r="K30" s="64">
        <f t="shared" si="1"/>
        <v>120900</v>
      </c>
      <c r="L30" s="65"/>
      <c r="M30" s="73"/>
      <c r="N30" s="74"/>
      <c r="O30" s="74"/>
      <c r="P30" s="74"/>
      <c r="Q30" s="75"/>
      <c r="S30" s="11"/>
      <c r="T30" s="11"/>
    </row>
    <row r="31" spans="1:20" ht="13.5" customHeight="1" x14ac:dyDescent="0.4">
      <c r="A31" s="7"/>
      <c r="B31" s="8"/>
      <c r="C31" s="53"/>
      <c r="D31" s="55"/>
      <c r="E31" s="81"/>
      <c r="F31" s="82"/>
      <c r="G31" s="83"/>
      <c r="H31" s="84"/>
      <c r="I31" s="53"/>
      <c r="J31" s="55"/>
      <c r="K31" s="85"/>
      <c r="L31" s="86"/>
      <c r="M31" s="73"/>
      <c r="N31" s="74"/>
      <c r="O31" s="74"/>
      <c r="P31" s="74"/>
      <c r="Q31" s="75"/>
      <c r="S31" s="11"/>
      <c r="T31" s="11"/>
    </row>
    <row r="32" spans="1:20" ht="13.5" customHeight="1" x14ac:dyDescent="0.4">
      <c r="A32" s="19"/>
      <c r="B32" s="18"/>
      <c r="C32" s="53" t="s">
        <v>18</v>
      </c>
      <c r="D32" s="54"/>
      <c r="E32" s="54"/>
      <c r="F32" s="54"/>
      <c r="G32" s="54"/>
      <c r="H32" s="54"/>
      <c r="I32" s="54"/>
      <c r="J32" s="55"/>
      <c r="K32" s="79">
        <f>SUM(K28:L30)</f>
        <v>277500</v>
      </c>
      <c r="L32" s="80"/>
      <c r="M32" s="76"/>
      <c r="N32" s="77"/>
      <c r="O32" s="77"/>
      <c r="P32" s="77"/>
      <c r="Q32" s="78"/>
      <c r="S32" s="11"/>
      <c r="T32" s="11"/>
    </row>
    <row r="33" spans="1:37" x14ac:dyDescent="0.4">
      <c r="A33" s="3"/>
      <c r="B33" s="3"/>
      <c r="S33" s="11"/>
      <c r="T33" s="11"/>
    </row>
    <row r="34" spans="1:37" x14ac:dyDescent="0.4">
      <c r="A34" s="1" t="s">
        <v>9</v>
      </c>
      <c r="E34" s="56" t="s">
        <v>33</v>
      </c>
      <c r="F34" s="56"/>
      <c r="G34" s="56"/>
      <c r="H34" s="56"/>
      <c r="I34" s="56"/>
      <c r="J34" s="56"/>
      <c r="K34" s="56"/>
      <c r="L34" s="56"/>
      <c r="M34" s="56"/>
      <c r="N34" s="56"/>
      <c r="O34" s="56"/>
      <c r="P34" s="56"/>
      <c r="Q34" s="56"/>
      <c r="U34" s="88"/>
      <c r="V34" s="88"/>
      <c r="W34" s="88"/>
      <c r="X34" s="88"/>
      <c r="Y34" s="88"/>
      <c r="Z34" s="88"/>
      <c r="AA34" s="88"/>
      <c r="AB34" s="88"/>
      <c r="AC34" s="88"/>
      <c r="AD34" s="88"/>
      <c r="AE34" s="88"/>
      <c r="AF34" s="88"/>
      <c r="AG34" s="88"/>
      <c r="AH34" s="88"/>
      <c r="AI34" s="88"/>
      <c r="AJ34" s="88"/>
      <c r="AK34" s="88"/>
    </row>
    <row r="35" spans="1:37" x14ac:dyDescent="0.4">
      <c r="A35" s="5" t="s">
        <v>10</v>
      </c>
      <c r="B35" s="10"/>
      <c r="C35" s="10"/>
      <c r="D35" s="6"/>
      <c r="E35" s="28"/>
      <c r="F35" s="26"/>
      <c r="G35" s="26"/>
      <c r="H35" s="26"/>
      <c r="I35" s="26"/>
      <c r="J35" s="26"/>
      <c r="K35" s="26"/>
      <c r="L35" s="26"/>
      <c r="M35" s="26"/>
      <c r="N35" s="26"/>
      <c r="O35" s="26"/>
      <c r="P35" s="26"/>
      <c r="Q35" s="27"/>
    </row>
    <row r="36" spans="1:37" x14ac:dyDescent="0.4">
      <c r="A36" s="5" t="s">
        <v>11</v>
      </c>
      <c r="B36" s="10"/>
      <c r="C36" s="10"/>
      <c r="D36" s="6"/>
      <c r="E36" s="53" t="s">
        <v>51</v>
      </c>
      <c r="F36" s="54"/>
      <c r="G36" s="54"/>
      <c r="H36" s="54"/>
      <c r="I36" s="54"/>
      <c r="J36" s="54"/>
      <c r="K36" s="54"/>
      <c r="L36" s="55"/>
      <c r="M36" s="51" t="s">
        <v>13</v>
      </c>
      <c r="N36" s="51"/>
      <c r="O36" s="51"/>
      <c r="P36" s="51"/>
      <c r="Q36" s="48"/>
    </row>
    <row r="37" spans="1:37" x14ac:dyDescent="0.4">
      <c r="A37" s="19"/>
      <c r="B37" s="9"/>
      <c r="C37" s="9"/>
      <c r="D37" s="18"/>
      <c r="E37" s="36" t="s">
        <v>20</v>
      </c>
      <c r="F37" s="57"/>
      <c r="G37" s="57" t="s">
        <v>19</v>
      </c>
      <c r="H37" s="57"/>
      <c r="I37" s="57" t="s">
        <v>15</v>
      </c>
      <c r="J37" s="57"/>
      <c r="K37" s="57" t="s">
        <v>16</v>
      </c>
      <c r="L37" s="57"/>
      <c r="M37" s="52"/>
      <c r="N37" s="52"/>
      <c r="O37" s="52"/>
      <c r="P37" s="52"/>
      <c r="Q37" s="50"/>
    </row>
    <row r="38" spans="1:37" ht="13.5" customHeight="1" x14ac:dyDescent="0.4">
      <c r="A38" s="5" t="s">
        <v>12</v>
      </c>
      <c r="B38" s="6"/>
      <c r="C38" s="58"/>
      <c r="D38" s="59"/>
      <c r="E38" s="60"/>
      <c r="F38" s="61"/>
      <c r="G38" s="62"/>
      <c r="H38" s="63"/>
      <c r="I38" s="66"/>
      <c r="J38" s="67"/>
      <c r="K38" s="66"/>
      <c r="L38" s="67"/>
      <c r="M38" s="70" t="s">
        <v>24</v>
      </c>
      <c r="N38" s="71"/>
      <c r="O38" s="71"/>
      <c r="P38" s="71"/>
      <c r="Q38" s="72"/>
    </row>
    <row r="39" spans="1:37" x14ac:dyDescent="0.4">
      <c r="A39" s="68" t="s">
        <v>17</v>
      </c>
      <c r="B39" s="69"/>
      <c r="C39" s="58"/>
      <c r="D39" s="59"/>
      <c r="E39" s="60"/>
      <c r="F39" s="61"/>
      <c r="G39" s="62"/>
      <c r="H39" s="63"/>
      <c r="I39" s="66"/>
      <c r="J39" s="67"/>
      <c r="K39" s="66"/>
      <c r="L39" s="67"/>
      <c r="M39" s="73"/>
      <c r="N39" s="74"/>
      <c r="O39" s="74"/>
      <c r="P39" s="74"/>
      <c r="Q39" s="75"/>
    </row>
    <row r="40" spans="1:37" x14ac:dyDescent="0.4">
      <c r="A40" s="7"/>
      <c r="B40" s="8"/>
      <c r="C40" s="58"/>
      <c r="D40" s="59"/>
      <c r="E40" s="60"/>
      <c r="F40" s="61"/>
      <c r="G40" s="62"/>
      <c r="H40" s="63"/>
      <c r="I40" s="66"/>
      <c r="J40" s="67"/>
      <c r="K40" s="66"/>
      <c r="L40" s="67"/>
      <c r="M40" s="73"/>
      <c r="N40" s="74"/>
      <c r="O40" s="74"/>
      <c r="P40" s="74"/>
      <c r="Q40" s="75"/>
    </row>
    <row r="41" spans="1:37" x14ac:dyDescent="0.4">
      <c r="A41" s="7"/>
      <c r="B41" s="8"/>
      <c r="C41" s="53"/>
      <c r="D41" s="55"/>
      <c r="E41" s="60"/>
      <c r="F41" s="61"/>
      <c r="G41" s="62"/>
      <c r="H41" s="63"/>
      <c r="I41" s="66"/>
      <c r="J41" s="67"/>
      <c r="K41" s="66"/>
      <c r="L41" s="67"/>
      <c r="M41" s="73"/>
      <c r="N41" s="74"/>
      <c r="O41" s="74"/>
      <c r="P41" s="74"/>
      <c r="Q41" s="75"/>
    </row>
    <row r="42" spans="1:37" x14ac:dyDescent="0.4">
      <c r="A42" s="19"/>
      <c r="B42" s="18"/>
      <c r="C42" s="53" t="s">
        <v>18</v>
      </c>
      <c r="D42" s="54"/>
      <c r="E42" s="54"/>
      <c r="F42" s="54"/>
      <c r="G42" s="54"/>
      <c r="H42" s="54"/>
      <c r="I42" s="54"/>
      <c r="J42" s="55"/>
      <c r="K42" s="66"/>
      <c r="L42" s="67"/>
      <c r="M42" s="76"/>
      <c r="N42" s="77"/>
      <c r="O42" s="77"/>
      <c r="P42" s="77"/>
      <c r="Q42" s="78"/>
    </row>
  </sheetData>
  <mergeCells count="111">
    <mergeCell ref="K41:L41"/>
    <mergeCell ref="A39:B39"/>
    <mergeCell ref="C39:D39"/>
    <mergeCell ref="E39:F39"/>
    <mergeCell ref="G39:H39"/>
    <mergeCell ref="I39:J39"/>
    <mergeCell ref="K39:L39"/>
    <mergeCell ref="U34:AK34"/>
    <mergeCell ref="E36:L36"/>
    <mergeCell ref="M36:Q37"/>
    <mergeCell ref="E37:F37"/>
    <mergeCell ref="G37:H37"/>
    <mergeCell ref="I37:J37"/>
    <mergeCell ref="K37:L37"/>
    <mergeCell ref="C38:D38"/>
    <mergeCell ref="E38:F38"/>
    <mergeCell ref="G38:H38"/>
    <mergeCell ref="I38:J38"/>
    <mergeCell ref="K38:L38"/>
    <mergeCell ref="M38:Q42"/>
    <mergeCell ref="C40:D40"/>
    <mergeCell ref="E40:F40"/>
    <mergeCell ref="G40:H40"/>
    <mergeCell ref="I40:J40"/>
    <mergeCell ref="C42:J42"/>
    <mergeCell ref="K42:L42"/>
    <mergeCell ref="K40:L40"/>
    <mergeCell ref="C41:D41"/>
    <mergeCell ref="E41:F41"/>
    <mergeCell ref="G41:H41"/>
    <mergeCell ref="I41:J41"/>
    <mergeCell ref="A29:B29"/>
    <mergeCell ref="C29:D29"/>
    <mergeCell ref="E29:F29"/>
    <mergeCell ref="G29:H29"/>
    <mergeCell ref="I29:J29"/>
    <mergeCell ref="K29:L29"/>
    <mergeCell ref="C32:J32"/>
    <mergeCell ref="K32:L32"/>
    <mergeCell ref="E34:Q34"/>
    <mergeCell ref="E24:I24"/>
    <mergeCell ref="E26:L26"/>
    <mergeCell ref="M26:Q27"/>
    <mergeCell ref="E27:F27"/>
    <mergeCell ref="G27:H27"/>
    <mergeCell ref="I27:J27"/>
    <mergeCell ref="K27:L27"/>
    <mergeCell ref="C28:D28"/>
    <mergeCell ref="E28:F28"/>
    <mergeCell ref="G28:H28"/>
    <mergeCell ref="I28:J28"/>
    <mergeCell ref="K28:L28"/>
    <mergeCell ref="M28:Q32"/>
    <mergeCell ref="C30:D30"/>
    <mergeCell ref="E30:F30"/>
    <mergeCell ref="G30:H30"/>
    <mergeCell ref="I30:J30"/>
    <mergeCell ref="K30:L30"/>
    <mergeCell ref="C31:D31"/>
    <mergeCell ref="E31:F31"/>
    <mergeCell ref="G31:H31"/>
    <mergeCell ref="I31:J31"/>
    <mergeCell ref="K31:L31"/>
    <mergeCell ref="K20:L20"/>
    <mergeCell ref="C21:D21"/>
    <mergeCell ref="E21:F21"/>
    <mergeCell ref="G21:H21"/>
    <mergeCell ref="I21:J21"/>
    <mergeCell ref="K21:L21"/>
    <mergeCell ref="M18:Q22"/>
    <mergeCell ref="C19:D19"/>
    <mergeCell ref="E19:F19"/>
    <mergeCell ref="G19:H19"/>
    <mergeCell ref="I19:J19"/>
    <mergeCell ref="K19:L19"/>
    <mergeCell ref="C20:D20"/>
    <mergeCell ref="E20:F20"/>
    <mergeCell ref="G20:H20"/>
    <mergeCell ref="I20:J20"/>
    <mergeCell ref="C22:J22"/>
    <mergeCell ref="K22:L22"/>
    <mergeCell ref="K17:L17"/>
    <mergeCell ref="C18:D18"/>
    <mergeCell ref="E18:F18"/>
    <mergeCell ref="G18:H18"/>
    <mergeCell ref="I18:J18"/>
    <mergeCell ref="K18:L18"/>
    <mergeCell ref="J8:M8"/>
    <mergeCell ref="N8:Q8"/>
    <mergeCell ref="A12:C13"/>
    <mergeCell ref="D12:P13"/>
    <mergeCell ref="E14:I14"/>
    <mergeCell ref="E16:L16"/>
    <mergeCell ref="M16:Q17"/>
    <mergeCell ref="E17:F17"/>
    <mergeCell ref="G17:H17"/>
    <mergeCell ref="I17:J17"/>
    <mergeCell ref="A6:D6"/>
    <mergeCell ref="E6:F6"/>
    <mergeCell ref="G6:I6"/>
    <mergeCell ref="J6:M6"/>
    <mergeCell ref="N6:Q6"/>
    <mergeCell ref="J7:M7"/>
    <mergeCell ref="N7:Q7"/>
    <mergeCell ref="A2:Q2"/>
    <mergeCell ref="A4:D5"/>
    <mergeCell ref="E4:F5"/>
    <mergeCell ref="G4:I5"/>
    <mergeCell ref="J4:Q4"/>
    <mergeCell ref="J5:M5"/>
    <mergeCell ref="N5:Q5"/>
  </mergeCells>
  <phoneticPr fontId="2"/>
  <printOptions horizontalCentered="1"/>
  <pageMargins left="0.7" right="0.7" top="0.75" bottom="0.75" header="0.3" footer="0.3"/>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D8FFF-74E4-45A5-9055-1F66CDF41210}">
  <dimension ref="A1:AK62"/>
  <sheetViews>
    <sheetView view="pageBreakPreview" zoomScale="115" zoomScaleNormal="100" zoomScaleSheetLayoutView="115" workbookViewId="0">
      <selection activeCell="U18" sqref="U18"/>
    </sheetView>
  </sheetViews>
  <sheetFormatPr defaultRowHeight="13.5" x14ac:dyDescent="0.4"/>
  <cols>
    <col min="1" max="2" width="4.625" style="1" customWidth="1"/>
    <col min="3" max="17" width="5.625" style="1" customWidth="1"/>
    <col min="18" max="16384" width="9" style="1"/>
  </cols>
  <sheetData>
    <row r="1" spans="1:21" x14ac:dyDescent="0.4">
      <c r="Q1" s="2" t="s">
        <v>14</v>
      </c>
    </row>
    <row r="2" spans="1:21" ht="18.75" x14ac:dyDescent="0.4">
      <c r="A2" s="40" t="s">
        <v>0</v>
      </c>
      <c r="B2" s="40"/>
      <c r="C2" s="40"/>
      <c r="D2" s="40"/>
      <c r="E2" s="40"/>
      <c r="F2" s="40"/>
      <c r="G2" s="40"/>
      <c r="H2" s="40"/>
      <c r="I2" s="40"/>
      <c r="J2" s="40"/>
      <c r="K2" s="40"/>
      <c r="L2" s="40"/>
      <c r="M2" s="40"/>
      <c r="N2" s="40"/>
      <c r="O2" s="40"/>
      <c r="P2" s="40"/>
      <c r="Q2" s="40"/>
      <c r="R2" s="4"/>
    </row>
    <row r="4" spans="1:21" ht="18.75" customHeight="1" x14ac:dyDescent="0.4">
      <c r="A4" s="41" t="s">
        <v>6</v>
      </c>
      <c r="B4" s="42"/>
      <c r="C4" s="42"/>
      <c r="D4" s="43"/>
      <c r="E4" s="47" t="s">
        <v>7</v>
      </c>
      <c r="F4" s="48"/>
      <c r="G4" s="47" t="s">
        <v>8</v>
      </c>
      <c r="H4" s="51"/>
      <c r="I4" s="48"/>
      <c r="J4" s="53" t="s">
        <v>3</v>
      </c>
      <c r="K4" s="54"/>
      <c r="L4" s="54"/>
      <c r="M4" s="54"/>
      <c r="N4" s="54"/>
      <c r="O4" s="54"/>
      <c r="P4" s="54"/>
      <c r="Q4" s="55"/>
    </row>
    <row r="5" spans="1:21" ht="18.75" customHeight="1" x14ac:dyDescent="0.4">
      <c r="A5" s="44"/>
      <c r="B5" s="45"/>
      <c r="C5" s="45"/>
      <c r="D5" s="46"/>
      <c r="E5" s="49"/>
      <c r="F5" s="50"/>
      <c r="G5" s="49"/>
      <c r="H5" s="52"/>
      <c r="I5" s="50"/>
      <c r="J5" s="53" t="s">
        <v>4</v>
      </c>
      <c r="K5" s="54"/>
      <c r="L5" s="54"/>
      <c r="M5" s="55"/>
      <c r="N5" s="53" t="s">
        <v>5</v>
      </c>
      <c r="O5" s="54"/>
      <c r="P5" s="54"/>
      <c r="Q5" s="55"/>
    </row>
    <row r="6" spans="1:21" ht="30" customHeight="1" x14ac:dyDescent="0.4">
      <c r="A6" s="29" t="s">
        <v>48</v>
      </c>
      <c r="B6" s="30"/>
      <c r="C6" s="30"/>
      <c r="D6" s="31"/>
      <c r="E6" s="32" t="s">
        <v>27</v>
      </c>
      <c r="F6" s="32"/>
      <c r="G6" s="33">
        <f>SUM(K22,K32,K42,K52,K62)</f>
        <v>2913750</v>
      </c>
      <c r="H6" s="33"/>
      <c r="I6" s="33"/>
      <c r="J6" s="34" t="s">
        <v>68</v>
      </c>
      <c r="K6" s="35"/>
      <c r="L6" s="35"/>
      <c r="M6" s="36"/>
      <c r="N6" s="34"/>
      <c r="O6" s="35"/>
      <c r="P6" s="35"/>
      <c r="Q6" s="36"/>
    </row>
    <row r="7" spans="1:21" ht="18.75" customHeight="1" x14ac:dyDescent="0.4">
      <c r="A7" s="5" t="s">
        <v>1</v>
      </c>
      <c r="B7" s="10"/>
      <c r="C7" s="23"/>
      <c r="D7" s="23"/>
      <c r="E7" s="10"/>
      <c r="F7" s="10"/>
      <c r="G7" s="10"/>
      <c r="H7" s="10"/>
      <c r="I7" s="6"/>
      <c r="J7" s="37" t="s">
        <v>70</v>
      </c>
      <c r="K7" s="37"/>
      <c r="L7" s="37"/>
      <c r="M7" s="38"/>
      <c r="N7" s="39"/>
      <c r="O7" s="37"/>
      <c r="P7" s="37"/>
      <c r="Q7" s="38"/>
    </row>
    <row r="8" spans="1:21" ht="18.75" customHeight="1" x14ac:dyDescent="0.4">
      <c r="A8" s="24"/>
      <c r="B8" s="25"/>
      <c r="C8" s="25"/>
      <c r="D8" s="25"/>
      <c r="E8" s="9"/>
      <c r="F8" s="9"/>
      <c r="G8" s="9"/>
      <c r="H8" s="9"/>
      <c r="I8" s="18"/>
      <c r="J8" s="37" t="s">
        <v>75</v>
      </c>
      <c r="K8" s="37"/>
      <c r="L8" s="37"/>
      <c r="M8" s="38"/>
      <c r="N8" s="39"/>
      <c r="O8" s="37"/>
      <c r="P8" s="37"/>
      <c r="Q8" s="38"/>
    </row>
    <row r="9" spans="1:21" x14ac:dyDescent="0.4">
      <c r="A9" s="3" t="s">
        <v>2</v>
      </c>
      <c r="B9" s="3"/>
    </row>
    <row r="10" spans="1:21" x14ac:dyDescent="0.4">
      <c r="A10" s="3" t="s">
        <v>71</v>
      </c>
      <c r="B10" s="3"/>
    </row>
    <row r="11" spans="1:21" x14ac:dyDescent="0.4">
      <c r="A11" s="3"/>
      <c r="B11" s="3"/>
    </row>
    <row r="12" spans="1:21" x14ac:dyDescent="0.4">
      <c r="A12" s="89" t="s">
        <v>21</v>
      </c>
      <c r="B12" s="89"/>
      <c r="C12" s="89"/>
      <c r="D12" s="90" t="s">
        <v>25</v>
      </c>
      <c r="E12" s="88"/>
      <c r="F12" s="88"/>
      <c r="G12" s="88"/>
      <c r="H12" s="88"/>
      <c r="I12" s="88"/>
      <c r="J12" s="88"/>
      <c r="K12" s="88"/>
      <c r="L12" s="88"/>
      <c r="M12" s="88"/>
      <c r="N12" s="88"/>
      <c r="O12" s="88"/>
      <c r="P12" s="88"/>
    </row>
    <row r="13" spans="1:21" x14ac:dyDescent="0.4">
      <c r="A13" s="89"/>
      <c r="B13" s="89"/>
      <c r="C13" s="89"/>
      <c r="D13" s="88"/>
      <c r="E13" s="88"/>
      <c r="F13" s="88"/>
      <c r="G13" s="88"/>
      <c r="H13" s="88"/>
      <c r="I13" s="88"/>
      <c r="J13" s="88"/>
      <c r="K13" s="88"/>
      <c r="L13" s="88"/>
      <c r="M13" s="88"/>
      <c r="N13" s="88"/>
      <c r="O13" s="88"/>
      <c r="P13" s="88"/>
      <c r="S13" s="11"/>
      <c r="T13" s="11"/>
      <c r="U13" s="20"/>
    </row>
    <row r="14" spans="1:21" x14ac:dyDescent="0.4">
      <c r="A14" s="1" t="s">
        <v>9</v>
      </c>
      <c r="E14" s="56" t="s">
        <v>50</v>
      </c>
      <c r="F14" s="56"/>
      <c r="G14" s="56"/>
      <c r="H14" s="56"/>
      <c r="I14" s="56"/>
      <c r="S14" s="11"/>
      <c r="T14" s="11"/>
    </row>
    <row r="15" spans="1:21" ht="13.5" customHeight="1" x14ac:dyDescent="0.4">
      <c r="A15" s="5" t="s">
        <v>10</v>
      </c>
      <c r="B15" s="10"/>
      <c r="C15" s="10"/>
      <c r="D15" s="6"/>
      <c r="E15" s="28"/>
      <c r="F15" s="26"/>
      <c r="G15" s="26"/>
      <c r="H15" s="26"/>
      <c r="I15" s="26"/>
      <c r="J15" s="26"/>
      <c r="K15" s="26"/>
      <c r="L15" s="26"/>
      <c r="M15" s="26"/>
      <c r="N15" s="26"/>
      <c r="O15" s="26"/>
      <c r="P15" s="26"/>
      <c r="Q15" s="27"/>
      <c r="S15" s="11"/>
      <c r="T15" s="11"/>
    </row>
    <row r="16" spans="1:21" ht="13.5" customHeight="1" x14ac:dyDescent="0.4">
      <c r="A16" s="5" t="s">
        <v>11</v>
      </c>
      <c r="B16" s="10"/>
      <c r="C16" s="10"/>
      <c r="D16" s="6"/>
      <c r="E16" s="53" t="s">
        <v>49</v>
      </c>
      <c r="F16" s="54"/>
      <c r="G16" s="54"/>
      <c r="H16" s="54"/>
      <c r="I16" s="54"/>
      <c r="J16" s="54"/>
      <c r="K16" s="54"/>
      <c r="L16" s="55"/>
      <c r="M16" s="51" t="s">
        <v>13</v>
      </c>
      <c r="N16" s="51"/>
      <c r="O16" s="51"/>
      <c r="P16" s="51"/>
      <c r="Q16" s="48"/>
      <c r="S16" s="11"/>
      <c r="T16" s="11"/>
    </row>
    <row r="17" spans="1:20" ht="13.5" customHeight="1" x14ac:dyDescent="0.4">
      <c r="A17" s="19"/>
      <c r="B17" s="9"/>
      <c r="C17" s="9"/>
      <c r="D17" s="18"/>
      <c r="E17" s="36" t="s">
        <v>20</v>
      </c>
      <c r="F17" s="57"/>
      <c r="G17" s="57" t="s">
        <v>19</v>
      </c>
      <c r="H17" s="57"/>
      <c r="I17" s="57" t="s">
        <v>15</v>
      </c>
      <c r="J17" s="57"/>
      <c r="K17" s="57" t="s">
        <v>16</v>
      </c>
      <c r="L17" s="57"/>
      <c r="M17" s="52"/>
      <c r="N17" s="52"/>
      <c r="O17" s="52"/>
      <c r="P17" s="52"/>
      <c r="Q17" s="50"/>
      <c r="S17" s="11"/>
      <c r="T17" s="11"/>
    </row>
    <row r="18" spans="1:20" ht="13.5" customHeight="1" x14ac:dyDescent="0.4">
      <c r="A18" s="5" t="s">
        <v>12</v>
      </c>
      <c r="B18" s="6"/>
      <c r="C18" s="58" t="s">
        <v>28</v>
      </c>
      <c r="D18" s="59"/>
      <c r="E18" s="60">
        <v>1</v>
      </c>
      <c r="F18" s="61"/>
      <c r="G18" s="62">
        <v>3</v>
      </c>
      <c r="H18" s="63"/>
      <c r="I18" s="64">
        <v>59600</v>
      </c>
      <c r="J18" s="65"/>
      <c r="K18" s="64">
        <f>E18*G18*I18</f>
        <v>178800</v>
      </c>
      <c r="L18" s="65"/>
      <c r="M18" s="70" t="s">
        <v>76</v>
      </c>
      <c r="N18" s="71"/>
      <c r="O18" s="71"/>
      <c r="P18" s="71"/>
      <c r="Q18" s="72"/>
      <c r="S18" s="11"/>
      <c r="T18" s="11"/>
    </row>
    <row r="19" spans="1:20" ht="13.5" customHeight="1" x14ac:dyDescent="0.4">
      <c r="A19" s="21"/>
      <c r="B19" s="22"/>
      <c r="C19" s="58" t="s">
        <v>29</v>
      </c>
      <c r="D19" s="59"/>
      <c r="E19" s="60">
        <v>2</v>
      </c>
      <c r="F19" s="61"/>
      <c r="G19" s="62">
        <v>3</v>
      </c>
      <c r="H19" s="63"/>
      <c r="I19" s="64">
        <v>48500</v>
      </c>
      <c r="J19" s="65"/>
      <c r="K19" s="64">
        <f t="shared" ref="K19:K20" si="0">E19*G19*I19</f>
        <v>291000</v>
      </c>
      <c r="L19" s="65"/>
      <c r="M19" s="73"/>
      <c r="N19" s="74"/>
      <c r="O19" s="74"/>
      <c r="P19" s="74"/>
      <c r="Q19" s="75"/>
      <c r="S19" s="11"/>
      <c r="T19" s="11"/>
    </row>
    <row r="20" spans="1:20" ht="13.5" customHeight="1" x14ac:dyDescent="0.4">
      <c r="A20" s="7"/>
      <c r="B20" s="8"/>
      <c r="C20" s="58" t="s">
        <v>30</v>
      </c>
      <c r="D20" s="59"/>
      <c r="E20" s="60">
        <v>3</v>
      </c>
      <c r="F20" s="61"/>
      <c r="G20" s="62">
        <v>3</v>
      </c>
      <c r="H20" s="63"/>
      <c r="I20" s="64">
        <v>40300</v>
      </c>
      <c r="J20" s="65"/>
      <c r="K20" s="64">
        <f t="shared" si="0"/>
        <v>362700</v>
      </c>
      <c r="L20" s="65"/>
      <c r="M20" s="73"/>
      <c r="N20" s="74"/>
      <c r="O20" s="74"/>
      <c r="P20" s="74"/>
      <c r="Q20" s="75"/>
      <c r="S20" s="11"/>
      <c r="T20" s="11"/>
    </row>
    <row r="21" spans="1:20" ht="13.5" customHeight="1" x14ac:dyDescent="0.4">
      <c r="A21" s="7"/>
      <c r="B21" s="8"/>
      <c r="C21" s="58"/>
      <c r="D21" s="59"/>
      <c r="E21" s="60"/>
      <c r="F21" s="61"/>
      <c r="G21" s="62"/>
      <c r="H21" s="63"/>
      <c r="I21" s="66"/>
      <c r="J21" s="67"/>
      <c r="K21" s="66"/>
      <c r="L21" s="67"/>
      <c r="M21" s="73"/>
      <c r="N21" s="74"/>
      <c r="O21" s="74"/>
      <c r="P21" s="74"/>
      <c r="Q21" s="75"/>
      <c r="S21" s="11"/>
      <c r="T21" s="11"/>
    </row>
    <row r="22" spans="1:20" ht="13.5" customHeight="1" x14ac:dyDescent="0.4">
      <c r="A22" s="19"/>
      <c r="B22" s="18"/>
      <c r="C22" s="53" t="s">
        <v>18</v>
      </c>
      <c r="D22" s="54"/>
      <c r="E22" s="54"/>
      <c r="F22" s="54"/>
      <c r="G22" s="54"/>
      <c r="H22" s="54"/>
      <c r="I22" s="54"/>
      <c r="J22" s="55"/>
      <c r="K22" s="87">
        <f>SUM(K18:L20)</f>
        <v>832500</v>
      </c>
      <c r="L22" s="67"/>
      <c r="M22" s="76"/>
      <c r="N22" s="77"/>
      <c r="O22" s="77"/>
      <c r="P22" s="77"/>
      <c r="Q22" s="78"/>
      <c r="S22" s="11"/>
      <c r="T22" s="11"/>
    </row>
    <row r="23" spans="1:20" x14ac:dyDescent="0.4">
      <c r="S23" s="11"/>
      <c r="T23" s="11"/>
    </row>
    <row r="24" spans="1:20" x14ac:dyDescent="0.4">
      <c r="A24" s="1" t="s">
        <v>9</v>
      </c>
      <c r="E24" s="56" t="s">
        <v>63</v>
      </c>
      <c r="F24" s="56"/>
      <c r="G24" s="56"/>
      <c r="H24" s="56"/>
      <c r="I24" s="56"/>
    </row>
    <row r="25" spans="1:20" ht="13.5" customHeight="1" x14ac:dyDescent="0.4">
      <c r="A25" s="5" t="s">
        <v>10</v>
      </c>
      <c r="B25" s="10"/>
      <c r="C25" s="10"/>
      <c r="D25" s="6"/>
      <c r="E25" s="28"/>
      <c r="F25" s="26"/>
      <c r="G25" s="26"/>
      <c r="H25" s="26"/>
      <c r="I25" s="26"/>
      <c r="J25" s="26"/>
      <c r="K25" s="26"/>
      <c r="L25" s="26"/>
      <c r="M25" s="26"/>
      <c r="N25" s="26"/>
      <c r="O25" s="26"/>
      <c r="P25" s="26"/>
      <c r="Q25" s="27"/>
      <c r="S25" s="11"/>
      <c r="T25" s="11"/>
    </row>
    <row r="26" spans="1:20" ht="13.5" customHeight="1" x14ac:dyDescent="0.4">
      <c r="A26" s="5" t="s">
        <v>11</v>
      </c>
      <c r="B26" s="10"/>
      <c r="C26" s="10"/>
      <c r="D26" s="6"/>
      <c r="E26" s="53" t="s">
        <v>62</v>
      </c>
      <c r="F26" s="54"/>
      <c r="G26" s="54"/>
      <c r="H26" s="54"/>
      <c r="I26" s="54"/>
      <c r="J26" s="54"/>
      <c r="K26" s="54"/>
      <c r="L26" s="55"/>
      <c r="M26" s="51" t="s">
        <v>13</v>
      </c>
      <c r="N26" s="51"/>
      <c r="O26" s="51"/>
      <c r="P26" s="51"/>
      <c r="Q26" s="48"/>
      <c r="S26" s="11"/>
      <c r="T26" s="11"/>
    </row>
    <row r="27" spans="1:20" ht="13.5" customHeight="1" x14ac:dyDescent="0.4">
      <c r="A27" s="19"/>
      <c r="B27" s="9"/>
      <c r="C27" s="9"/>
      <c r="D27" s="18"/>
      <c r="E27" s="36" t="s">
        <v>20</v>
      </c>
      <c r="F27" s="57"/>
      <c r="G27" s="57" t="s">
        <v>19</v>
      </c>
      <c r="H27" s="57"/>
      <c r="I27" s="57" t="s">
        <v>15</v>
      </c>
      <c r="J27" s="57"/>
      <c r="K27" s="57" t="s">
        <v>16</v>
      </c>
      <c r="L27" s="57"/>
      <c r="M27" s="52"/>
      <c r="N27" s="52"/>
      <c r="O27" s="52"/>
      <c r="P27" s="52"/>
      <c r="Q27" s="50"/>
      <c r="S27" s="11"/>
      <c r="T27" s="11"/>
    </row>
    <row r="28" spans="1:20" ht="13.5" customHeight="1" x14ac:dyDescent="0.4">
      <c r="A28" s="5" t="s">
        <v>12</v>
      </c>
      <c r="B28" s="6"/>
      <c r="C28" s="58" t="s">
        <v>28</v>
      </c>
      <c r="D28" s="59"/>
      <c r="E28" s="60">
        <v>1</v>
      </c>
      <c r="F28" s="61"/>
      <c r="G28" s="62">
        <f>G38*0.5</f>
        <v>1.5</v>
      </c>
      <c r="H28" s="63"/>
      <c r="I28" s="64">
        <v>59600</v>
      </c>
      <c r="J28" s="65"/>
      <c r="K28" s="64">
        <f>E28*G28*I28</f>
        <v>89400</v>
      </c>
      <c r="L28" s="65"/>
      <c r="M28" s="70" t="s">
        <v>78</v>
      </c>
      <c r="N28" s="71"/>
      <c r="O28" s="71"/>
      <c r="P28" s="71"/>
      <c r="Q28" s="72"/>
      <c r="S28" s="11"/>
      <c r="T28" s="11"/>
    </row>
    <row r="29" spans="1:20" ht="13.5" customHeight="1" x14ac:dyDescent="0.4">
      <c r="A29" s="68"/>
      <c r="B29" s="69"/>
      <c r="C29" s="58" t="s">
        <v>29</v>
      </c>
      <c r="D29" s="59"/>
      <c r="E29" s="60">
        <v>2</v>
      </c>
      <c r="F29" s="61"/>
      <c r="G29" s="62">
        <f t="shared" ref="G29:G30" si="1">G39*0.5</f>
        <v>1.5</v>
      </c>
      <c r="H29" s="63"/>
      <c r="I29" s="64">
        <v>48500</v>
      </c>
      <c r="J29" s="65"/>
      <c r="K29" s="64">
        <f t="shared" ref="K29:K30" si="2">E29*G29*I29</f>
        <v>145500</v>
      </c>
      <c r="L29" s="65"/>
      <c r="M29" s="73"/>
      <c r="N29" s="74"/>
      <c r="O29" s="74"/>
      <c r="P29" s="74"/>
      <c r="Q29" s="75"/>
      <c r="S29" s="11"/>
      <c r="T29" s="11"/>
    </row>
    <row r="30" spans="1:20" ht="13.5" customHeight="1" x14ac:dyDescent="0.4">
      <c r="A30" s="7"/>
      <c r="B30" s="8"/>
      <c r="C30" s="58" t="s">
        <v>30</v>
      </c>
      <c r="D30" s="59"/>
      <c r="E30" s="60">
        <v>3</v>
      </c>
      <c r="F30" s="61"/>
      <c r="G30" s="62">
        <f t="shared" si="1"/>
        <v>1.5</v>
      </c>
      <c r="H30" s="63"/>
      <c r="I30" s="64">
        <v>40300</v>
      </c>
      <c r="J30" s="65"/>
      <c r="K30" s="64">
        <f t="shared" si="2"/>
        <v>181350</v>
      </c>
      <c r="L30" s="65"/>
      <c r="M30" s="73"/>
      <c r="N30" s="74"/>
      <c r="O30" s="74"/>
      <c r="P30" s="74"/>
      <c r="Q30" s="75"/>
      <c r="S30" s="11"/>
      <c r="T30" s="11"/>
    </row>
    <row r="31" spans="1:20" ht="13.5" customHeight="1" x14ac:dyDescent="0.4">
      <c r="A31" s="7"/>
      <c r="B31" s="8"/>
      <c r="C31" s="53"/>
      <c r="D31" s="55"/>
      <c r="E31" s="81"/>
      <c r="F31" s="82"/>
      <c r="G31" s="83"/>
      <c r="H31" s="84"/>
      <c r="I31" s="53"/>
      <c r="J31" s="55"/>
      <c r="K31" s="85"/>
      <c r="L31" s="86"/>
      <c r="M31" s="73"/>
      <c r="N31" s="74"/>
      <c r="O31" s="74"/>
      <c r="P31" s="74"/>
      <c r="Q31" s="75"/>
      <c r="S31" s="11"/>
      <c r="T31" s="11"/>
    </row>
    <row r="32" spans="1:20" ht="13.5" customHeight="1" x14ac:dyDescent="0.4">
      <c r="A32" s="19"/>
      <c r="B32" s="18"/>
      <c r="C32" s="53" t="s">
        <v>18</v>
      </c>
      <c r="D32" s="54"/>
      <c r="E32" s="54"/>
      <c r="F32" s="54"/>
      <c r="G32" s="54"/>
      <c r="H32" s="54"/>
      <c r="I32" s="54"/>
      <c r="J32" s="55"/>
      <c r="K32" s="79">
        <f>SUM(K28:L30)</f>
        <v>416250</v>
      </c>
      <c r="L32" s="80"/>
      <c r="M32" s="76"/>
      <c r="N32" s="77"/>
      <c r="O32" s="77"/>
      <c r="P32" s="77"/>
      <c r="Q32" s="78"/>
      <c r="S32" s="11"/>
      <c r="T32" s="11"/>
    </row>
    <row r="33" spans="1:20" x14ac:dyDescent="0.4">
      <c r="A33" s="3"/>
      <c r="B33" s="3"/>
      <c r="S33" s="11"/>
      <c r="T33" s="11"/>
    </row>
    <row r="34" spans="1:20" x14ac:dyDescent="0.4">
      <c r="A34" s="1" t="s">
        <v>9</v>
      </c>
      <c r="E34" s="56" t="s">
        <v>64</v>
      </c>
      <c r="F34" s="56"/>
      <c r="G34" s="56"/>
      <c r="H34" s="56"/>
      <c r="I34" s="56"/>
    </row>
    <row r="35" spans="1:20" ht="13.5" customHeight="1" x14ac:dyDescent="0.4">
      <c r="A35" s="5" t="s">
        <v>10</v>
      </c>
      <c r="B35" s="10"/>
      <c r="C35" s="10"/>
      <c r="D35" s="6"/>
      <c r="E35" s="28"/>
      <c r="F35" s="26"/>
      <c r="G35" s="26"/>
      <c r="H35" s="26"/>
      <c r="I35" s="26"/>
      <c r="J35" s="26"/>
      <c r="K35" s="26"/>
      <c r="L35" s="26"/>
      <c r="M35" s="26"/>
      <c r="N35" s="26"/>
      <c r="O35" s="26"/>
      <c r="P35" s="26"/>
      <c r="Q35" s="27"/>
      <c r="S35" s="11"/>
      <c r="T35" s="11"/>
    </row>
    <row r="36" spans="1:20" ht="13.5" customHeight="1" x14ac:dyDescent="0.4">
      <c r="A36" s="5" t="s">
        <v>11</v>
      </c>
      <c r="B36" s="10"/>
      <c r="C36" s="10"/>
      <c r="D36" s="6"/>
      <c r="E36" s="53" t="s">
        <v>65</v>
      </c>
      <c r="F36" s="54"/>
      <c r="G36" s="54"/>
      <c r="H36" s="54"/>
      <c r="I36" s="54"/>
      <c r="J36" s="54"/>
      <c r="K36" s="54"/>
      <c r="L36" s="55"/>
      <c r="M36" s="51" t="s">
        <v>13</v>
      </c>
      <c r="N36" s="51"/>
      <c r="O36" s="51"/>
      <c r="P36" s="51"/>
      <c r="Q36" s="48"/>
      <c r="S36" s="11"/>
      <c r="T36" s="11"/>
    </row>
    <row r="37" spans="1:20" ht="13.5" customHeight="1" x14ac:dyDescent="0.4">
      <c r="A37" s="19"/>
      <c r="B37" s="9"/>
      <c r="C37" s="9"/>
      <c r="D37" s="18"/>
      <c r="E37" s="36" t="s">
        <v>20</v>
      </c>
      <c r="F37" s="57"/>
      <c r="G37" s="57" t="s">
        <v>19</v>
      </c>
      <c r="H37" s="57"/>
      <c r="I37" s="57" t="s">
        <v>15</v>
      </c>
      <c r="J37" s="57"/>
      <c r="K37" s="57" t="s">
        <v>16</v>
      </c>
      <c r="L37" s="57"/>
      <c r="M37" s="52"/>
      <c r="N37" s="52"/>
      <c r="O37" s="52"/>
      <c r="P37" s="52"/>
      <c r="Q37" s="50"/>
      <c r="S37" s="11"/>
      <c r="T37" s="11"/>
    </row>
    <row r="38" spans="1:20" ht="13.5" customHeight="1" x14ac:dyDescent="0.4">
      <c r="A38" s="5" t="s">
        <v>12</v>
      </c>
      <c r="B38" s="6"/>
      <c r="C38" s="58" t="s">
        <v>28</v>
      </c>
      <c r="D38" s="59"/>
      <c r="E38" s="60">
        <v>1</v>
      </c>
      <c r="F38" s="61"/>
      <c r="G38" s="62">
        <v>3</v>
      </c>
      <c r="H38" s="63"/>
      <c r="I38" s="64">
        <v>59600</v>
      </c>
      <c r="J38" s="65"/>
      <c r="K38" s="64">
        <f>E38*G38*I38</f>
        <v>178800</v>
      </c>
      <c r="L38" s="65"/>
      <c r="M38" s="70" t="s">
        <v>76</v>
      </c>
      <c r="N38" s="71"/>
      <c r="O38" s="71"/>
      <c r="P38" s="71"/>
      <c r="Q38" s="72"/>
      <c r="S38" s="11"/>
      <c r="T38" s="11"/>
    </row>
    <row r="39" spans="1:20" ht="13.5" customHeight="1" x14ac:dyDescent="0.4">
      <c r="A39" s="68"/>
      <c r="B39" s="69"/>
      <c r="C39" s="58" t="s">
        <v>29</v>
      </c>
      <c r="D39" s="59"/>
      <c r="E39" s="60">
        <v>2</v>
      </c>
      <c r="F39" s="61"/>
      <c r="G39" s="62">
        <v>3</v>
      </c>
      <c r="H39" s="63"/>
      <c r="I39" s="64">
        <v>48500</v>
      </c>
      <c r="J39" s="65"/>
      <c r="K39" s="64">
        <f t="shared" ref="K39:K40" si="3">E39*G39*I39</f>
        <v>291000</v>
      </c>
      <c r="L39" s="65"/>
      <c r="M39" s="73"/>
      <c r="N39" s="74"/>
      <c r="O39" s="74"/>
      <c r="P39" s="74"/>
      <c r="Q39" s="75"/>
      <c r="S39" s="11"/>
      <c r="T39" s="11"/>
    </row>
    <row r="40" spans="1:20" ht="13.5" customHeight="1" x14ac:dyDescent="0.4">
      <c r="A40" s="7"/>
      <c r="B40" s="8"/>
      <c r="C40" s="58" t="s">
        <v>30</v>
      </c>
      <c r="D40" s="59"/>
      <c r="E40" s="60">
        <v>3</v>
      </c>
      <c r="F40" s="61"/>
      <c r="G40" s="62">
        <v>3</v>
      </c>
      <c r="H40" s="63"/>
      <c r="I40" s="64">
        <v>40300</v>
      </c>
      <c r="J40" s="65"/>
      <c r="K40" s="64">
        <f t="shared" si="3"/>
        <v>362700</v>
      </c>
      <c r="L40" s="65"/>
      <c r="M40" s="73"/>
      <c r="N40" s="74"/>
      <c r="O40" s="74"/>
      <c r="P40" s="74"/>
      <c r="Q40" s="75"/>
      <c r="S40" s="11"/>
      <c r="T40" s="11"/>
    </row>
    <row r="41" spans="1:20" ht="13.5" customHeight="1" x14ac:dyDescent="0.4">
      <c r="A41" s="7"/>
      <c r="B41" s="8"/>
      <c r="C41" s="53"/>
      <c r="D41" s="55"/>
      <c r="E41" s="81"/>
      <c r="F41" s="82"/>
      <c r="G41" s="83"/>
      <c r="H41" s="84"/>
      <c r="I41" s="53"/>
      <c r="J41" s="55"/>
      <c r="K41" s="85"/>
      <c r="L41" s="86"/>
      <c r="M41" s="73"/>
      <c r="N41" s="74"/>
      <c r="O41" s="74"/>
      <c r="P41" s="74"/>
      <c r="Q41" s="75"/>
      <c r="S41" s="11"/>
      <c r="T41" s="11"/>
    </row>
    <row r="42" spans="1:20" ht="13.5" customHeight="1" x14ac:dyDescent="0.4">
      <c r="A42" s="19"/>
      <c r="B42" s="18"/>
      <c r="C42" s="53" t="s">
        <v>18</v>
      </c>
      <c r="D42" s="54"/>
      <c r="E42" s="54"/>
      <c r="F42" s="54"/>
      <c r="G42" s="54"/>
      <c r="H42" s="54"/>
      <c r="I42" s="54"/>
      <c r="J42" s="55"/>
      <c r="K42" s="79">
        <f>SUM(K38:L40)</f>
        <v>832500</v>
      </c>
      <c r="L42" s="80"/>
      <c r="M42" s="76"/>
      <c r="N42" s="77"/>
      <c r="O42" s="77"/>
      <c r="P42" s="77"/>
      <c r="Q42" s="78"/>
      <c r="S42" s="11"/>
      <c r="T42" s="11"/>
    </row>
    <row r="43" spans="1:20" x14ac:dyDescent="0.4">
      <c r="A43" s="3"/>
      <c r="B43" s="3"/>
      <c r="S43" s="11"/>
      <c r="T43" s="11"/>
    </row>
    <row r="44" spans="1:20" x14ac:dyDescent="0.4">
      <c r="A44" s="1" t="s">
        <v>9</v>
      </c>
      <c r="E44" s="56" t="s">
        <v>66</v>
      </c>
      <c r="F44" s="56"/>
      <c r="G44" s="56"/>
      <c r="H44" s="56"/>
      <c r="I44" s="56"/>
    </row>
    <row r="45" spans="1:20" ht="13.5" customHeight="1" x14ac:dyDescent="0.4">
      <c r="A45" s="5" t="s">
        <v>10</v>
      </c>
      <c r="B45" s="10"/>
      <c r="C45" s="10"/>
      <c r="D45" s="6"/>
      <c r="E45" s="28"/>
      <c r="F45" s="26"/>
      <c r="G45" s="26"/>
      <c r="H45" s="26"/>
      <c r="I45" s="26"/>
      <c r="J45" s="26"/>
      <c r="K45" s="26"/>
      <c r="L45" s="26"/>
      <c r="M45" s="26"/>
      <c r="N45" s="26"/>
      <c r="O45" s="26"/>
      <c r="P45" s="26"/>
      <c r="Q45" s="27"/>
      <c r="S45" s="11"/>
      <c r="T45" s="11"/>
    </row>
    <row r="46" spans="1:20" ht="13.5" customHeight="1" x14ac:dyDescent="0.4">
      <c r="A46" s="5" t="s">
        <v>11</v>
      </c>
      <c r="B46" s="10"/>
      <c r="C46" s="10"/>
      <c r="D46" s="6"/>
      <c r="E46" s="53" t="s">
        <v>67</v>
      </c>
      <c r="F46" s="54"/>
      <c r="G46" s="54"/>
      <c r="H46" s="54"/>
      <c r="I46" s="54"/>
      <c r="J46" s="54"/>
      <c r="K46" s="54"/>
      <c r="L46" s="55"/>
      <c r="M46" s="51" t="s">
        <v>13</v>
      </c>
      <c r="N46" s="51"/>
      <c r="O46" s="51"/>
      <c r="P46" s="51"/>
      <c r="Q46" s="48"/>
      <c r="S46" s="11"/>
      <c r="T46" s="11"/>
    </row>
    <row r="47" spans="1:20" ht="13.5" customHeight="1" x14ac:dyDescent="0.4">
      <c r="A47" s="19"/>
      <c r="B47" s="9"/>
      <c r="C47" s="9"/>
      <c r="D47" s="18"/>
      <c r="E47" s="36" t="s">
        <v>20</v>
      </c>
      <c r="F47" s="57"/>
      <c r="G47" s="57" t="s">
        <v>19</v>
      </c>
      <c r="H47" s="57"/>
      <c r="I47" s="57" t="s">
        <v>15</v>
      </c>
      <c r="J47" s="57"/>
      <c r="K47" s="57" t="s">
        <v>16</v>
      </c>
      <c r="L47" s="57"/>
      <c r="M47" s="52"/>
      <c r="N47" s="52"/>
      <c r="O47" s="52"/>
      <c r="P47" s="52"/>
      <c r="Q47" s="50"/>
      <c r="S47" s="11"/>
      <c r="T47" s="11"/>
    </row>
    <row r="48" spans="1:20" ht="13.5" customHeight="1" x14ac:dyDescent="0.4">
      <c r="A48" s="5" t="s">
        <v>12</v>
      </c>
      <c r="B48" s="6"/>
      <c r="C48" s="58" t="s">
        <v>28</v>
      </c>
      <c r="D48" s="59"/>
      <c r="E48" s="60">
        <v>1</v>
      </c>
      <c r="F48" s="61"/>
      <c r="G48" s="62">
        <v>3</v>
      </c>
      <c r="H48" s="63"/>
      <c r="I48" s="64">
        <v>59600</v>
      </c>
      <c r="J48" s="65"/>
      <c r="K48" s="64">
        <f>E48*G48*I48</f>
        <v>178800</v>
      </c>
      <c r="L48" s="65"/>
      <c r="M48" s="70" t="s">
        <v>76</v>
      </c>
      <c r="N48" s="71"/>
      <c r="O48" s="71"/>
      <c r="P48" s="71"/>
      <c r="Q48" s="72"/>
      <c r="S48" s="11"/>
      <c r="T48" s="11"/>
    </row>
    <row r="49" spans="1:37" ht="13.5" customHeight="1" x14ac:dyDescent="0.4">
      <c r="A49" s="68"/>
      <c r="B49" s="69"/>
      <c r="C49" s="58" t="s">
        <v>29</v>
      </c>
      <c r="D49" s="59"/>
      <c r="E49" s="60">
        <v>2</v>
      </c>
      <c r="F49" s="61"/>
      <c r="G49" s="62">
        <v>3</v>
      </c>
      <c r="H49" s="63"/>
      <c r="I49" s="64">
        <v>48500</v>
      </c>
      <c r="J49" s="65"/>
      <c r="K49" s="64">
        <f t="shared" ref="K49:K50" si="4">E49*G49*I49</f>
        <v>291000</v>
      </c>
      <c r="L49" s="65"/>
      <c r="M49" s="73"/>
      <c r="N49" s="74"/>
      <c r="O49" s="74"/>
      <c r="P49" s="74"/>
      <c r="Q49" s="75"/>
      <c r="S49" s="11"/>
      <c r="T49" s="11"/>
    </row>
    <row r="50" spans="1:37" ht="13.5" customHeight="1" x14ac:dyDescent="0.4">
      <c r="A50" s="7"/>
      <c r="B50" s="8"/>
      <c r="C50" s="58" t="s">
        <v>30</v>
      </c>
      <c r="D50" s="59"/>
      <c r="E50" s="60">
        <v>3</v>
      </c>
      <c r="F50" s="61"/>
      <c r="G50" s="62">
        <v>3</v>
      </c>
      <c r="H50" s="63"/>
      <c r="I50" s="64">
        <v>40300</v>
      </c>
      <c r="J50" s="65"/>
      <c r="K50" s="64">
        <f t="shared" si="4"/>
        <v>362700</v>
      </c>
      <c r="L50" s="65"/>
      <c r="M50" s="73"/>
      <c r="N50" s="74"/>
      <c r="O50" s="74"/>
      <c r="P50" s="74"/>
      <c r="Q50" s="75"/>
      <c r="S50" s="11"/>
      <c r="T50" s="11"/>
    </row>
    <row r="51" spans="1:37" ht="13.5" customHeight="1" x14ac:dyDescent="0.4">
      <c r="A51" s="7"/>
      <c r="B51" s="8"/>
      <c r="C51" s="53"/>
      <c r="D51" s="55"/>
      <c r="E51" s="81"/>
      <c r="F51" s="82"/>
      <c r="G51" s="83"/>
      <c r="H51" s="84"/>
      <c r="I51" s="53"/>
      <c r="J51" s="55"/>
      <c r="K51" s="85"/>
      <c r="L51" s="86"/>
      <c r="M51" s="73"/>
      <c r="N51" s="74"/>
      <c r="O51" s="74"/>
      <c r="P51" s="74"/>
      <c r="Q51" s="75"/>
      <c r="S51" s="11"/>
      <c r="T51" s="11"/>
    </row>
    <row r="52" spans="1:37" ht="13.5" customHeight="1" x14ac:dyDescent="0.4">
      <c r="A52" s="19"/>
      <c r="B52" s="18"/>
      <c r="C52" s="53" t="s">
        <v>18</v>
      </c>
      <c r="D52" s="54"/>
      <c r="E52" s="54"/>
      <c r="F52" s="54"/>
      <c r="G52" s="54"/>
      <c r="H52" s="54"/>
      <c r="I52" s="54"/>
      <c r="J52" s="55"/>
      <c r="K52" s="79">
        <f>SUM(K48:L50)</f>
        <v>832500</v>
      </c>
      <c r="L52" s="80"/>
      <c r="M52" s="76"/>
      <c r="N52" s="77"/>
      <c r="O52" s="77"/>
      <c r="P52" s="77"/>
      <c r="Q52" s="78"/>
      <c r="S52" s="11"/>
      <c r="T52" s="11"/>
    </row>
    <row r="53" spans="1:37" x14ac:dyDescent="0.4">
      <c r="A53" s="3"/>
      <c r="B53" s="3"/>
      <c r="S53" s="11"/>
      <c r="T53" s="11"/>
    </row>
    <row r="54" spans="1:37" x14ac:dyDescent="0.4">
      <c r="A54" s="1" t="s">
        <v>9</v>
      </c>
      <c r="E54" s="56" t="s">
        <v>23</v>
      </c>
      <c r="F54" s="56"/>
      <c r="G54" s="56"/>
      <c r="H54" s="56"/>
      <c r="I54" s="56"/>
      <c r="J54" s="56"/>
      <c r="K54" s="56"/>
      <c r="L54" s="56"/>
      <c r="M54" s="56"/>
      <c r="N54" s="56"/>
      <c r="O54" s="56"/>
      <c r="P54" s="56"/>
      <c r="Q54" s="56"/>
      <c r="U54" s="88"/>
      <c r="V54" s="88"/>
      <c r="W54" s="88"/>
      <c r="X54" s="88"/>
      <c r="Y54" s="88"/>
      <c r="Z54" s="88"/>
      <c r="AA54" s="88"/>
      <c r="AB54" s="88"/>
      <c r="AC54" s="88"/>
      <c r="AD54" s="88"/>
      <c r="AE54" s="88"/>
      <c r="AF54" s="88"/>
      <c r="AG54" s="88"/>
      <c r="AH54" s="88"/>
      <c r="AI54" s="88"/>
      <c r="AJ54" s="88"/>
      <c r="AK54" s="88"/>
    </row>
    <row r="55" spans="1:37" x14ac:dyDescent="0.4">
      <c r="A55" s="5" t="s">
        <v>10</v>
      </c>
      <c r="B55" s="10"/>
      <c r="C55" s="10"/>
      <c r="D55" s="6"/>
      <c r="E55" s="28"/>
      <c r="F55" s="26"/>
      <c r="G55" s="26"/>
      <c r="H55" s="26"/>
      <c r="I55" s="26"/>
      <c r="J55" s="26"/>
      <c r="K55" s="26"/>
      <c r="L55" s="26"/>
      <c r="M55" s="26"/>
      <c r="N55" s="26"/>
      <c r="O55" s="26"/>
      <c r="P55" s="26"/>
      <c r="Q55" s="27"/>
    </row>
    <row r="56" spans="1:37" x14ac:dyDescent="0.4">
      <c r="A56" s="5" t="s">
        <v>11</v>
      </c>
      <c r="B56" s="10"/>
      <c r="C56" s="10"/>
      <c r="D56" s="6"/>
      <c r="E56" s="53" t="s">
        <v>51</v>
      </c>
      <c r="F56" s="54"/>
      <c r="G56" s="54"/>
      <c r="H56" s="54"/>
      <c r="I56" s="54"/>
      <c r="J56" s="54"/>
      <c r="K56" s="54"/>
      <c r="L56" s="55"/>
      <c r="M56" s="51" t="s">
        <v>13</v>
      </c>
      <c r="N56" s="51"/>
      <c r="O56" s="51"/>
      <c r="P56" s="51"/>
      <c r="Q56" s="48"/>
    </row>
    <row r="57" spans="1:37" x14ac:dyDescent="0.4">
      <c r="A57" s="19"/>
      <c r="B57" s="9"/>
      <c r="C57" s="9"/>
      <c r="D57" s="18"/>
      <c r="E57" s="36" t="s">
        <v>20</v>
      </c>
      <c r="F57" s="57"/>
      <c r="G57" s="57" t="s">
        <v>19</v>
      </c>
      <c r="H57" s="57"/>
      <c r="I57" s="57" t="s">
        <v>15</v>
      </c>
      <c r="J57" s="57"/>
      <c r="K57" s="57" t="s">
        <v>16</v>
      </c>
      <c r="L57" s="57"/>
      <c r="M57" s="52"/>
      <c r="N57" s="52"/>
      <c r="O57" s="52"/>
      <c r="P57" s="52"/>
      <c r="Q57" s="50"/>
    </row>
    <row r="58" spans="1:37" ht="13.5" customHeight="1" x14ac:dyDescent="0.4">
      <c r="A58" s="5" t="s">
        <v>12</v>
      </c>
      <c r="B58" s="6"/>
      <c r="C58" s="58"/>
      <c r="D58" s="59"/>
      <c r="E58" s="60"/>
      <c r="F58" s="61"/>
      <c r="G58" s="62"/>
      <c r="H58" s="63"/>
      <c r="I58" s="66"/>
      <c r="J58" s="67"/>
      <c r="K58" s="66"/>
      <c r="L58" s="67"/>
      <c r="M58" s="70" t="s">
        <v>24</v>
      </c>
      <c r="N58" s="71"/>
      <c r="O58" s="71"/>
      <c r="P58" s="71"/>
      <c r="Q58" s="72"/>
    </row>
    <row r="59" spans="1:37" x14ac:dyDescent="0.4">
      <c r="A59" s="68" t="s">
        <v>17</v>
      </c>
      <c r="B59" s="69"/>
      <c r="C59" s="58"/>
      <c r="D59" s="59"/>
      <c r="E59" s="60"/>
      <c r="F59" s="61"/>
      <c r="G59" s="62"/>
      <c r="H59" s="63"/>
      <c r="I59" s="66"/>
      <c r="J59" s="67"/>
      <c r="K59" s="66"/>
      <c r="L59" s="67"/>
      <c r="M59" s="73"/>
      <c r="N59" s="74"/>
      <c r="O59" s="74"/>
      <c r="P59" s="74"/>
      <c r="Q59" s="75"/>
    </row>
    <row r="60" spans="1:37" x14ac:dyDescent="0.4">
      <c r="A60" s="7"/>
      <c r="B60" s="8"/>
      <c r="C60" s="58"/>
      <c r="D60" s="59"/>
      <c r="E60" s="60"/>
      <c r="F60" s="61"/>
      <c r="G60" s="62"/>
      <c r="H60" s="63"/>
      <c r="I60" s="66"/>
      <c r="J60" s="67"/>
      <c r="K60" s="66"/>
      <c r="L60" s="67"/>
      <c r="M60" s="73"/>
      <c r="N60" s="74"/>
      <c r="O60" s="74"/>
      <c r="P60" s="74"/>
      <c r="Q60" s="75"/>
    </row>
    <row r="61" spans="1:37" x14ac:dyDescent="0.4">
      <c r="A61" s="7"/>
      <c r="B61" s="8"/>
      <c r="C61" s="53"/>
      <c r="D61" s="55"/>
      <c r="E61" s="60"/>
      <c r="F61" s="61"/>
      <c r="G61" s="62"/>
      <c r="H61" s="63"/>
      <c r="I61" s="66"/>
      <c r="J61" s="67"/>
      <c r="K61" s="66"/>
      <c r="L61" s="67"/>
      <c r="M61" s="73"/>
      <c r="N61" s="74"/>
      <c r="O61" s="74"/>
      <c r="P61" s="74"/>
      <c r="Q61" s="75"/>
    </row>
    <row r="62" spans="1:37" x14ac:dyDescent="0.4">
      <c r="A62" s="19"/>
      <c r="B62" s="18"/>
      <c r="C62" s="53" t="s">
        <v>18</v>
      </c>
      <c r="D62" s="54"/>
      <c r="E62" s="54"/>
      <c r="F62" s="54"/>
      <c r="G62" s="54"/>
      <c r="H62" s="54"/>
      <c r="I62" s="54"/>
      <c r="J62" s="55"/>
      <c r="K62" s="66"/>
      <c r="L62" s="67"/>
      <c r="M62" s="76"/>
      <c r="N62" s="77"/>
      <c r="O62" s="77"/>
      <c r="P62" s="77"/>
      <c r="Q62" s="78"/>
    </row>
  </sheetData>
  <mergeCells count="173">
    <mergeCell ref="I51:J51"/>
    <mergeCell ref="K51:L51"/>
    <mergeCell ref="C52:J52"/>
    <mergeCell ref="K52:L52"/>
    <mergeCell ref="E44:I44"/>
    <mergeCell ref="E46:L46"/>
    <mergeCell ref="C39:D39"/>
    <mergeCell ref="E39:F39"/>
    <mergeCell ref="G39:H39"/>
    <mergeCell ref="I39:J39"/>
    <mergeCell ref="M46:Q47"/>
    <mergeCell ref="M48:Q52"/>
    <mergeCell ref="A49:B49"/>
    <mergeCell ref="C50:D50"/>
    <mergeCell ref="E50:F50"/>
    <mergeCell ref="G50:H50"/>
    <mergeCell ref="I50:J50"/>
    <mergeCell ref="K50:L50"/>
    <mergeCell ref="C41:D41"/>
    <mergeCell ref="E41:F41"/>
    <mergeCell ref="G41:H41"/>
    <mergeCell ref="I41:J41"/>
    <mergeCell ref="K41:L41"/>
    <mergeCell ref="C42:J42"/>
    <mergeCell ref="K42:L42"/>
    <mergeCell ref="M38:Q42"/>
    <mergeCell ref="A39:B39"/>
    <mergeCell ref="C51:D51"/>
    <mergeCell ref="E51:F51"/>
    <mergeCell ref="G51:H51"/>
    <mergeCell ref="K61:L61"/>
    <mergeCell ref="A59:B59"/>
    <mergeCell ref="C59:D59"/>
    <mergeCell ref="E59:F59"/>
    <mergeCell ref="G59:H59"/>
    <mergeCell ref="I59:J59"/>
    <mergeCell ref="K59:L59"/>
    <mergeCell ref="E34:I34"/>
    <mergeCell ref="E36:L36"/>
    <mergeCell ref="E37:F37"/>
    <mergeCell ref="G37:H37"/>
    <mergeCell ref="I37:J37"/>
    <mergeCell ref="K37:L37"/>
    <mergeCell ref="C38:D38"/>
    <mergeCell ref="C49:D49"/>
    <mergeCell ref="E49:F49"/>
    <mergeCell ref="G49:H49"/>
    <mergeCell ref="I49:J49"/>
    <mergeCell ref="K49:L49"/>
    <mergeCell ref="C48:D48"/>
    <mergeCell ref="E48:F48"/>
    <mergeCell ref="G48:H48"/>
    <mergeCell ref="I48:J48"/>
    <mergeCell ref="K48:L48"/>
    <mergeCell ref="U54:AK54"/>
    <mergeCell ref="E56:L56"/>
    <mergeCell ref="M56:Q57"/>
    <mergeCell ref="E57:F57"/>
    <mergeCell ref="G57:H57"/>
    <mergeCell ref="I57:J57"/>
    <mergeCell ref="K57:L57"/>
    <mergeCell ref="C58:D58"/>
    <mergeCell ref="E58:F58"/>
    <mergeCell ref="G58:H58"/>
    <mergeCell ref="I58:J58"/>
    <mergeCell ref="K58:L58"/>
    <mergeCell ref="M58:Q62"/>
    <mergeCell ref="C60:D60"/>
    <mergeCell ref="E60:F60"/>
    <mergeCell ref="G60:H60"/>
    <mergeCell ref="I60:J60"/>
    <mergeCell ref="C62:J62"/>
    <mergeCell ref="K62:L62"/>
    <mergeCell ref="K60:L60"/>
    <mergeCell ref="C61:D61"/>
    <mergeCell ref="E61:F61"/>
    <mergeCell ref="G61:H61"/>
    <mergeCell ref="I61:J61"/>
    <mergeCell ref="A29:B29"/>
    <mergeCell ref="C29:D29"/>
    <mergeCell ref="E29:F29"/>
    <mergeCell ref="G29:H29"/>
    <mergeCell ref="I29:J29"/>
    <mergeCell ref="K29:L29"/>
    <mergeCell ref="C32:J32"/>
    <mergeCell ref="K32:L32"/>
    <mergeCell ref="E54:Q54"/>
    <mergeCell ref="M36:Q37"/>
    <mergeCell ref="E47:F47"/>
    <mergeCell ref="G47:H47"/>
    <mergeCell ref="I47:J47"/>
    <mergeCell ref="K47:L47"/>
    <mergeCell ref="K39:L39"/>
    <mergeCell ref="C40:D40"/>
    <mergeCell ref="E40:F40"/>
    <mergeCell ref="G40:H40"/>
    <mergeCell ref="I40:J40"/>
    <mergeCell ref="K40:L40"/>
    <mergeCell ref="E38:F38"/>
    <mergeCell ref="G38:H38"/>
    <mergeCell ref="I38:J38"/>
    <mergeCell ref="K38:L38"/>
    <mergeCell ref="E24:I24"/>
    <mergeCell ref="E26:L26"/>
    <mergeCell ref="M26:Q27"/>
    <mergeCell ref="E27:F27"/>
    <mergeCell ref="G27:H27"/>
    <mergeCell ref="I27:J27"/>
    <mergeCell ref="K27:L27"/>
    <mergeCell ref="C28:D28"/>
    <mergeCell ref="E28:F28"/>
    <mergeCell ref="G28:H28"/>
    <mergeCell ref="I28:J28"/>
    <mergeCell ref="K28:L28"/>
    <mergeCell ref="M28:Q32"/>
    <mergeCell ref="C30:D30"/>
    <mergeCell ref="E30:F30"/>
    <mergeCell ref="G30:H30"/>
    <mergeCell ref="I30:J30"/>
    <mergeCell ref="K30:L30"/>
    <mergeCell ref="C31:D31"/>
    <mergeCell ref="E31:F31"/>
    <mergeCell ref="G31:H31"/>
    <mergeCell ref="I31:J31"/>
    <mergeCell ref="K31:L31"/>
    <mergeCell ref="K20:L20"/>
    <mergeCell ref="C21:D21"/>
    <mergeCell ref="E21:F21"/>
    <mergeCell ref="G21:H21"/>
    <mergeCell ref="I21:J21"/>
    <mergeCell ref="K21:L21"/>
    <mergeCell ref="M18:Q22"/>
    <mergeCell ref="C19:D19"/>
    <mergeCell ref="E19:F19"/>
    <mergeCell ref="G19:H19"/>
    <mergeCell ref="I19:J19"/>
    <mergeCell ref="K19:L19"/>
    <mergeCell ref="C20:D20"/>
    <mergeCell ref="E20:F20"/>
    <mergeCell ref="G20:H20"/>
    <mergeCell ref="I20:J20"/>
    <mergeCell ref="C22:J22"/>
    <mergeCell ref="K22:L22"/>
    <mergeCell ref="K17:L17"/>
    <mergeCell ref="C18:D18"/>
    <mergeCell ref="E18:F18"/>
    <mergeCell ref="G18:H18"/>
    <mergeCell ref="I18:J18"/>
    <mergeCell ref="K18:L18"/>
    <mergeCell ref="J8:M8"/>
    <mergeCell ref="N8:Q8"/>
    <mergeCell ref="A12:C13"/>
    <mergeCell ref="D12:P13"/>
    <mergeCell ref="E14:I14"/>
    <mergeCell ref="E16:L16"/>
    <mergeCell ref="M16:Q17"/>
    <mergeCell ref="E17:F17"/>
    <mergeCell ref="G17:H17"/>
    <mergeCell ref="I17:J17"/>
    <mergeCell ref="A6:D6"/>
    <mergeCell ref="E6:F6"/>
    <mergeCell ref="G6:I6"/>
    <mergeCell ref="J6:M6"/>
    <mergeCell ref="N6:Q6"/>
    <mergeCell ref="J7:M7"/>
    <mergeCell ref="N7:Q7"/>
    <mergeCell ref="A2:Q2"/>
    <mergeCell ref="A4:D5"/>
    <mergeCell ref="E4:F5"/>
    <mergeCell ref="G4:I5"/>
    <mergeCell ref="J4:Q4"/>
    <mergeCell ref="J5:M5"/>
    <mergeCell ref="N5:Q5"/>
  </mergeCells>
  <phoneticPr fontId="2"/>
  <printOptions horizontalCentered="1"/>
  <pageMargins left="0.7" right="0.7" top="0.75" bottom="0.75" header="0.3" footer="0.3"/>
  <pageSetup paperSize="9"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FB03E-A797-4781-9E76-A95DDD44EEA9}">
  <dimension ref="A1:AK62"/>
  <sheetViews>
    <sheetView view="pageBreakPreview" zoomScale="115" zoomScaleNormal="100" zoomScaleSheetLayoutView="115" workbookViewId="0">
      <selection activeCell="S20" sqref="S20"/>
    </sheetView>
  </sheetViews>
  <sheetFormatPr defaultRowHeight="13.5" x14ac:dyDescent="0.4"/>
  <cols>
    <col min="1" max="2" width="4.625" style="1" customWidth="1"/>
    <col min="3" max="17" width="5.625" style="1" customWidth="1"/>
    <col min="18" max="16384" width="9" style="1"/>
  </cols>
  <sheetData>
    <row r="1" spans="1:21" x14ac:dyDescent="0.4">
      <c r="Q1" s="2" t="s">
        <v>14</v>
      </c>
    </row>
    <row r="2" spans="1:21" ht="18.75" x14ac:dyDescent="0.4">
      <c r="A2" s="40" t="s">
        <v>0</v>
      </c>
      <c r="B2" s="40"/>
      <c r="C2" s="40"/>
      <c r="D2" s="40"/>
      <c r="E2" s="40"/>
      <c r="F2" s="40"/>
      <c r="G2" s="40"/>
      <c r="H2" s="40"/>
      <c r="I2" s="40"/>
      <c r="J2" s="40"/>
      <c r="K2" s="40"/>
      <c r="L2" s="40"/>
      <c r="M2" s="40"/>
      <c r="N2" s="40"/>
      <c r="O2" s="40"/>
      <c r="P2" s="40"/>
      <c r="Q2" s="40"/>
      <c r="R2" s="4"/>
    </row>
    <row r="4" spans="1:21" ht="18.75" customHeight="1" x14ac:dyDescent="0.4">
      <c r="A4" s="41" t="s">
        <v>6</v>
      </c>
      <c r="B4" s="42"/>
      <c r="C4" s="42"/>
      <c r="D4" s="43"/>
      <c r="E4" s="47" t="s">
        <v>7</v>
      </c>
      <c r="F4" s="48"/>
      <c r="G4" s="47" t="s">
        <v>8</v>
      </c>
      <c r="H4" s="51"/>
      <c r="I4" s="48"/>
      <c r="J4" s="53" t="s">
        <v>3</v>
      </c>
      <c r="K4" s="54"/>
      <c r="L4" s="54"/>
      <c r="M4" s="54"/>
      <c r="N4" s="54"/>
      <c r="O4" s="54"/>
      <c r="P4" s="54"/>
      <c r="Q4" s="55"/>
    </row>
    <row r="5" spans="1:21" ht="18.75" customHeight="1" x14ac:dyDescent="0.4">
      <c r="A5" s="44"/>
      <c r="B5" s="45"/>
      <c r="C5" s="45"/>
      <c r="D5" s="46"/>
      <c r="E5" s="49"/>
      <c r="F5" s="50"/>
      <c r="G5" s="49"/>
      <c r="H5" s="52"/>
      <c r="I5" s="50"/>
      <c r="J5" s="53" t="s">
        <v>4</v>
      </c>
      <c r="K5" s="54"/>
      <c r="L5" s="54"/>
      <c r="M5" s="55"/>
      <c r="N5" s="53" t="s">
        <v>5</v>
      </c>
      <c r="O5" s="54"/>
      <c r="P5" s="54"/>
      <c r="Q5" s="55"/>
    </row>
    <row r="6" spans="1:21" ht="30" customHeight="1" x14ac:dyDescent="0.4">
      <c r="A6" s="29" t="s">
        <v>52</v>
      </c>
      <c r="B6" s="30"/>
      <c r="C6" s="30"/>
      <c r="D6" s="31"/>
      <c r="E6" s="32" t="s">
        <v>27</v>
      </c>
      <c r="F6" s="32"/>
      <c r="G6" s="33">
        <f>SUM(K22,K32,K42,K52,K62)</f>
        <v>2247750</v>
      </c>
      <c r="H6" s="33"/>
      <c r="I6" s="33"/>
      <c r="J6" s="34" t="s">
        <v>68</v>
      </c>
      <c r="K6" s="35"/>
      <c r="L6" s="35"/>
      <c r="M6" s="36"/>
      <c r="N6" s="34"/>
      <c r="O6" s="35"/>
      <c r="P6" s="35"/>
      <c r="Q6" s="36"/>
    </row>
    <row r="7" spans="1:21" ht="18.75" customHeight="1" x14ac:dyDescent="0.4">
      <c r="A7" s="5" t="s">
        <v>1</v>
      </c>
      <c r="B7" s="10"/>
      <c r="C7" s="23"/>
      <c r="D7" s="23"/>
      <c r="E7" s="10"/>
      <c r="F7" s="10"/>
      <c r="G7" s="10"/>
      <c r="H7" s="10"/>
      <c r="I7" s="6"/>
      <c r="J7" s="37" t="s">
        <v>70</v>
      </c>
      <c r="K7" s="37"/>
      <c r="L7" s="37"/>
      <c r="M7" s="38"/>
      <c r="N7" s="39"/>
      <c r="O7" s="37"/>
      <c r="P7" s="37"/>
      <c r="Q7" s="38"/>
    </row>
    <row r="8" spans="1:21" ht="18.75" customHeight="1" x14ac:dyDescent="0.4">
      <c r="A8" s="24"/>
      <c r="B8" s="25"/>
      <c r="C8" s="25"/>
      <c r="D8" s="25"/>
      <c r="E8" s="9"/>
      <c r="F8" s="9"/>
      <c r="G8" s="9"/>
      <c r="H8" s="9"/>
      <c r="I8" s="18"/>
      <c r="J8" s="37" t="s">
        <v>75</v>
      </c>
      <c r="K8" s="37"/>
      <c r="L8" s="37"/>
      <c r="M8" s="38"/>
      <c r="N8" s="39"/>
      <c r="O8" s="37"/>
      <c r="P8" s="37"/>
      <c r="Q8" s="38"/>
    </row>
    <row r="9" spans="1:21" x14ac:dyDescent="0.4">
      <c r="A9" s="3" t="s">
        <v>2</v>
      </c>
      <c r="B9" s="3"/>
    </row>
    <row r="10" spans="1:21" x14ac:dyDescent="0.4">
      <c r="A10" s="3" t="s">
        <v>71</v>
      </c>
      <c r="B10" s="3"/>
    </row>
    <row r="11" spans="1:21" x14ac:dyDescent="0.4">
      <c r="A11" s="3"/>
      <c r="B11" s="3"/>
    </row>
    <row r="12" spans="1:21" x14ac:dyDescent="0.4">
      <c r="A12" s="89" t="s">
        <v>21</v>
      </c>
      <c r="B12" s="89"/>
      <c r="C12" s="89"/>
      <c r="D12" s="90" t="s">
        <v>25</v>
      </c>
      <c r="E12" s="88"/>
      <c r="F12" s="88"/>
      <c r="G12" s="88"/>
      <c r="H12" s="88"/>
      <c r="I12" s="88"/>
      <c r="J12" s="88"/>
      <c r="K12" s="88"/>
      <c r="L12" s="88"/>
      <c r="M12" s="88"/>
      <c r="N12" s="88"/>
      <c r="O12" s="88"/>
      <c r="P12" s="88"/>
    </row>
    <row r="13" spans="1:21" x14ac:dyDescent="0.4">
      <c r="A13" s="89"/>
      <c r="B13" s="89"/>
      <c r="C13" s="89"/>
      <c r="D13" s="88"/>
      <c r="E13" s="88"/>
      <c r="F13" s="88"/>
      <c r="G13" s="88"/>
      <c r="H13" s="88"/>
      <c r="I13" s="88"/>
      <c r="J13" s="88"/>
      <c r="K13" s="88"/>
      <c r="L13" s="88"/>
      <c r="M13" s="88"/>
      <c r="N13" s="88"/>
      <c r="O13" s="88"/>
      <c r="P13" s="88"/>
      <c r="S13" s="11"/>
      <c r="T13" s="11"/>
      <c r="U13" s="20"/>
    </row>
    <row r="14" spans="1:21" x14ac:dyDescent="0.4">
      <c r="A14" s="1" t="s">
        <v>9</v>
      </c>
      <c r="E14" s="56" t="s">
        <v>50</v>
      </c>
      <c r="F14" s="56"/>
      <c r="G14" s="56"/>
      <c r="H14" s="56"/>
      <c r="I14" s="56"/>
      <c r="S14" s="11"/>
      <c r="T14" s="11"/>
    </row>
    <row r="15" spans="1:21" ht="13.5" customHeight="1" x14ac:dyDescent="0.4">
      <c r="A15" s="5" t="s">
        <v>10</v>
      </c>
      <c r="B15" s="10"/>
      <c r="C15" s="10"/>
      <c r="D15" s="6"/>
      <c r="E15" s="28"/>
      <c r="F15" s="26"/>
      <c r="G15" s="26"/>
      <c r="H15" s="26"/>
      <c r="I15" s="26"/>
      <c r="J15" s="26"/>
      <c r="K15" s="26"/>
      <c r="L15" s="26"/>
      <c r="M15" s="26"/>
      <c r="N15" s="26"/>
      <c r="O15" s="26"/>
      <c r="P15" s="26"/>
      <c r="Q15" s="27"/>
      <c r="S15" s="11"/>
      <c r="T15" s="11"/>
    </row>
    <row r="16" spans="1:21" ht="13.5" customHeight="1" x14ac:dyDescent="0.4">
      <c r="A16" s="5" t="s">
        <v>11</v>
      </c>
      <c r="B16" s="10"/>
      <c r="C16" s="10"/>
      <c r="D16" s="6"/>
      <c r="E16" s="53" t="s">
        <v>49</v>
      </c>
      <c r="F16" s="54"/>
      <c r="G16" s="54"/>
      <c r="H16" s="54"/>
      <c r="I16" s="54"/>
      <c r="J16" s="54"/>
      <c r="K16" s="54"/>
      <c r="L16" s="55"/>
      <c r="M16" s="51" t="s">
        <v>13</v>
      </c>
      <c r="N16" s="51"/>
      <c r="O16" s="51"/>
      <c r="P16" s="51"/>
      <c r="Q16" s="48"/>
      <c r="S16" s="11"/>
      <c r="T16" s="11"/>
    </row>
    <row r="17" spans="1:20" ht="13.5" customHeight="1" x14ac:dyDescent="0.4">
      <c r="A17" s="19"/>
      <c r="B17" s="9"/>
      <c r="C17" s="9"/>
      <c r="D17" s="18"/>
      <c r="E17" s="36" t="s">
        <v>20</v>
      </c>
      <c r="F17" s="57"/>
      <c r="G17" s="57" t="s">
        <v>19</v>
      </c>
      <c r="H17" s="57"/>
      <c r="I17" s="57" t="s">
        <v>15</v>
      </c>
      <c r="J17" s="57"/>
      <c r="K17" s="57" t="s">
        <v>16</v>
      </c>
      <c r="L17" s="57"/>
      <c r="M17" s="52"/>
      <c r="N17" s="52"/>
      <c r="O17" s="52"/>
      <c r="P17" s="52"/>
      <c r="Q17" s="50"/>
      <c r="S17" s="11"/>
      <c r="T17" s="11"/>
    </row>
    <row r="18" spans="1:20" ht="13.5" customHeight="1" x14ac:dyDescent="0.4">
      <c r="A18" s="5" t="s">
        <v>12</v>
      </c>
      <c r="B18" s="6"/>
      <c r="C18" s="58" t="s">
        <v>28</v>
      </c>
      <c r="D18" s="59"/>
      <c r="E18" s="60">
        <v>1</v>
      </c>
      <c r="F18" s="61"/>
      <c r="G18" s="62">
        <f>復元設計A!G18*0.8</f>
        <v>2.4000000000000004</v>
      </c>
      <c r="H18" s="63"/>
      <c r="I18" s="64">
        <v>59600</v>
      </c>
      <c r="J18" s="65"/>
      <c r="K18" s="64">
        <f>E18*G18*I18</f>
        <v>143040.00000000003</v>
      </c>
      <c r="L18" s="65"/>
      <c r="M18" s="70" t="s">
        <v>77</v>
      </c>
      <c r="N18" s="71"/>
      <c r="O18" s="71"/>
      <c r="P18" s="71"/>
      <c r="Q18" s="72"/>
      <c r="S18" s="11"/>
      <c r="T18" s="11"/>
    </row>
    <row r="19" spans="1:20" ht="13.5" customHeight="1" x14ac:dyDescent="0.4">
      <c r="A19" s="21"/>
      <c r="B19" s="22"/>
      <c r="C19" s="58" t="s">
        <v>29</v>
      </c>
      <c r="D19" s="59"/>
      <c r="E19" s="60">
        <v>2</v>
      </c>
      <c r="F19" s="61"/>
      <c r="G19" s="62">
        <f>復元設計A!G19*0.8</f>
        <v>2.4000000000000004</v>
      </c>
      <c r="H19" s="63"/>
      <c r="I19" s="64">
        <v>48500</v>
      </c>
      <c r="J19" s="65"/>
      <c r="K19" s="64">
        <f t="shared" ref="K19:K20" si="0">E19*G19*I19</f>
        <v>232800.00000000003</v>
      </c>
      <c r="L19" s="65"/>
      <c r="M19" s="73"/>
      <c r="N19" s="74"/>
      <c r="O19" s="74"/>
      <c r="P19" s="74"/>
      <c r="Q19" s="75"/>
      <c r="S19" s="11"/>
      <c r="T19" s="11"/>
    </row>
    <row r="20" spans="1:20" ht="13.5" customHeight="1" x14ac:dyDescent="0.4">
      <c r="A20" s="7"/>
      <c r="B20" s="8"/>
      <c r="C20" s="58" t="s">
        <v>30</v>
      </c>
      <c r="D20" s="59"/>
      <c r="E20" s="60">
        <v>3</v>
      </c>
      <c r="F20" s="61"/>
      <c r="G20" s="62">
        <f>復元設計A!G20*0.8</f>
        <v>2.4000000000000004</v>
      </c>
      <c r="H20" s="63"/>
      <c r="I20" s="64">
        <v>40300</v>
      </c>
      <c r="J20" s="65"/>
      <c r="K20" s="64">
        <f t="shared" si="0"/>
        <v>290160.00000000006</v>
      </c>
      <c r="L20" s="65"/>
      <c r="M20" s="73"/>
      <c r="N20" s="74"/>
      <c r="O20" s="74"/>
      <c r="P20" s="74"/>
      <c r="Q20" s="75"/>
      <c r="S20" s="11"/>
      <c r="T20" s="11"/>
    </row>
    <row r="21" spans="1:20" ht="13.5" customHeight="1" x14ac:dyDescent="0.4">
      <c r="A21" s="7"/>
      <c r="B21" s="8"/>
      <c r="C21" s="58"/>
      <c r="D21" s="59"/>
      <c r="E21" s="60"/>
      <c r="F21" s="61"/>
      <c r="G21" s="62"/>
      <c r="H21" s="63"/>
      <c r="I21" s="66"/>
      <c r="J21" s="67"/>
      <c r="K21" s="66"/>
      <c r="L21" s="67"/>
      <c r="M21" s="73"/>
      <c r="N21" s="74"/>
      <c r="O21" s="74"/>
      <c r="P21" s="74"/>
      <c r="Q21" s="75"/>
      <c r="S21" s="11"/>
      <c r="T21" s="11"/>
    </row>
    <row r="22" spans="1:20" ht="13.5" customHeight="1" x14ac:dyDescent="0.4">
      <c r="A22" s="19"/>
      <c r="B22" s="18"/>
      <c r="C22" s="53" t="s">
        <v>18</v>
      </c>
      <c r="D22" s="54"/>
      <c r="E22" s="54"/>
      <c r="F22" s="54"/>
      <c r="G22" s="54"/>
      <c r="H22" s="54"/>
      <c r="I22" s="54"/>
      <c r="J22" s="55"/>
      <c r="K22" s="87">
        <f>SUM(K18:L20)</f>
        <v>666000.00000000012</v>
      </c>
      <c r="L22" s="67"/>
      <c r="M22" s="76"/>
      <c r="N22" s="77"/>
      <c r="O22" s="77"/>
      <c r="P22" s="77"/>
      <c r="Q22" s="78"/>
      <c r="S22" s="11"/>
      <c r="T22" s="11"/>
    </row>
    <row r="23" spans="1:20" x14ac:dyDescent="0.4">
      <c r="S23" s="11"/>
      <c r="T23" s="11"/>
    </row>
    <row r="24" spans="1:20" x14ac:dyDescent="0.4">
      <c r="A24" s="1" t="s">
        <v>9</v>
      </c>
      <c r="E24" s="56" t="s">
        <v>63</v>
      </c>
      <c r="F24" s="56"/>
      <c r="G24" s="56"/>
      <c r="H24" s="56"/>
      <c r="I24" s="56"/>
    </row>
    <row r="25" spans="1:20" ht="13.5" customHeight="1" x14ac:dyDescent="0.4">
      <c r="A25" s="5" t="s">
        <v>10</v>
      </c>
      <c r="B25" s="10"/>
      <c r="C25" s="10"/>
      <c r="D25" s="6"/>
      <c r="E25" s="28"/>
      <c r="F25" s="26"/>
      <c r="G25" s="26"/>
      <c r="H25" s="26"/>
      <c r="I25" s="26"/>
      <c r="J25" s="26"/>
      <c r="K25" s="26"/>
      <c r="L25" s="26"/>
      <c r="M25" s="26"/>
      <c r="N25" s="26"/>
      <c r="O25" s="26"/>
      <c r="P25" s="26"/>
      <c r="Q25" s="27"/>
      <c r="S25" s="11"/>
      <c r="T25" s="11"/>
    </row>
    <row r="26" spans="1:20" ht="13.5" customHeight="1" x14ac:dyDescent="0.4">
      <c r="A26" s="5" t="s">
        <v>11</v>
      </c>
      <c r="B26" s="10"/>
      <c r="C26" s="10"/>
      <c r="D26" s="6"/>
      <c r="E26" s="53" t="s">
        <v>62</v>
      </c>
      <c r="F26" s="54"/>
      <c r="G26" s="54"/>
      <c r="H26" s="54"/>
      <c r="I26" s="54"/>
      <c r="J26" s="54"/>
      <c r="K26" s="54"/>
      <c r="L26" s="55"/>
      <c r="M26" s="51" t="s">
        <v>13</v>
      </c>
      <c r="N26" s="51"/>
      <c r="O26" s="51"/>
      <c r="P26" s="51"/>
      <c r="Q26" s="48"/>
      <c r="S26" s="11"/>
      <c r="T26" s="11"/>
    </row>
    <row r="27" spans="1:20" ht="13.5" customHeight="1" x14ac:dyDescent="0.4">
      <c r="A27" s="19"/>
      <c r="B27" s="9"/>
      <c r="C27" s="9"/>
      <c r="D27" s="18"/>
      <c r="E27" s="36" t="s">
        <v>20</v>
      </c>
      <c r="F27" s="57"/>
      <c r="G27" s="57" t="s">
        <v>19</v>
      </c>
      <c r="H27" s="57"/>
      <c r="I27" s="57" t="s">
        <v>15</v>
      </c>
      <c r="J27" s="57"/>
      <c r="K27" s="57" t="s">
        <v>16</v>
      </c>
      <c r="L27" s="57"/>
      <c r="M27" s="52"/>
      <c r="N27" s="52"/>
      <c r="O27" s="52"/>
      <c r="P27" s="52"/>
      <c r="Q27" s="50"/>
      <c r="S27" s="11"/>
      <c r="T27" s="11"/>
    </row>
    <row r="28" spans="1:20" ht="13.5" customHeight="1" x14ac:dyDescent="0.4">
      <c r="A28" s="5" t="s">
        <v>12</v>
      </c>
      <c r="B28" s="6"/>
      <c r="C28" s="58" t="s">
        <v>28</v>
      </c>
      <c r="D28" s="59"/>
      <c r="E28" s="60">
        <v>1</v>
      </c>
      <c r="F28" s="61"/>
      <c r="G28" s="62">
        <f>復元設計A!G38*0.7</f>
        <v>2.0999999999999996</v>
      </c>
      <c r="H28" s="63"/>
      <c r="I28" s="64">
        <v>59600</v>
      </c>
      <c r="J28" s="65"/>
      <c r="K28" s="64">
        <f>E28*G28*I28</f>
        <v>125159.99999999999</v>
      </c>
      <c r="L28" s="65"/>
      <c r="M28" s="70" t="s">
        <v>77</v>
      </c>
      <c r="N28" s="71"/>
      <c r="O28" s="71"/>
      <c r="P28" s="71"/>
      <c r="Q28" s="72"/>
      <c r="S28" s="11"/>
      <c r="T28" s="11"/>
    </row>
    <row r="29" spans="1:20" ht="13.5" customHeight="1" x14ac:dyDescent="0.4">
      <c r="A29" s="68"/>
      <c r="B29" s="69"/>
      <c r="C29" s="58" t="s">
        <v>29</v>
      </c>
      <c r="D29" s="59"/>
      <c r="E29" s="60">
        <v>2</v>
      </c>
      <c r="F29" s="61"/>
      <c r="G29" s="62">
        <f>復元設計A!G39*0.7</f>
        <v>2.0999999999999996</v>
      </c>
      <c r="H29" s="63"/>
      <c r="I29" s="64">
        <v>48500</v>
      </c>
      <c r="J29" s="65"/>
      <c r="K29" s="64">
        <f t="shared" ref="K29:K30" si="1">E29*G29*I29</f>
        <v>203699.99999999997</v>
      </c>
      <c r="L29" s="65"/>
      <c r="M29" s="73"/>
      <c r="N29" s="74"/>
      <c r="O29" s="74"/>
      <c r="P29" s="74"/>
      <c r="Q29" s="75"/>
      <c r="S29" s="11"/>
      <c r="T29" s="11"/>
    </row>
    <row r="30" spans="1:20" ht="13.5" customHeight="1" x14ac:dyDescent="0.4">
      <c r="A30" s="7"/>
      <c r="B30" s="8"/>
      <c r="C30" s="58" t="s">
        <v>30</v>
      </c>
      <c r="D30" s="59"/>
      <c r="E30" s="60">
        <v>3</v>
      </c>
      <c r="F30" s="61"/>
      <c r="G30" s="62">
        <f>復元設計A!G40*0.7</f>
        <v>2.0999999999999996</v>
      </c>
      <c r="H30" s="63"/>
      <c r="I30" s="64">
        <v>40300</v>
      </c>
      <c r="J30" s="65"/>
      <c r="K30" s="64">
        <f t="shared" si="1"/>
        <v>253889.99999999997</v>
      </c>
      <c r="L30" s="65"/>
      <c r="M30" s="73"/>
      <c r="N30" s="74"/>
      <c r="O30" s="74"/>
      <c r="P30" s="74"/>
      <c r="Q30" s="75"/>
      <c r="S30" s="11"/>
      <c r="T30" s="11"/>
    </row>
    <row r="31" spans="1:20" ht="13.5" customHeight="1" x14ac:dyDescent="0.4">
      <c r="A31" s="7"/>
      <c r="B31" s="8"/>
      <c r="C31" s="53"/>
      <c r="D31" s="55"/>
      <c r="E31" s="81"/>
      <c r="F31" s="82"/>
      <c r="G31" s="83"/>
      <c r="H31" s="84"/>
      <c r="I31" s="53"/>
      <c r="J31" s="55"/>
      <c r="K31" s="85"/>
      <c r="L31" s="86"/>
      <c r="M31" s="73"/>
      <c r="N31" s="74"/>
      <c r="O31" s="74"/>
      <c r="P31" s="74"/>
      <c r="Q31" s="75"/>
      <c r="S31" s="11"/>
      <c r="T31" s="11"/>
    </row>
    <row r="32" spans="1:20" ht="13.5" customHeight="1" x14ac:dyDescent="0.4">
      <c r="A32" s="19"/>
      <c r="B32" s="18"/>
      <c r="C32" s="53" t="s">
        <v>18</v>
      </c>
      <c r="D32" s="54"/>
      <c r="E32" s="54"/>
      <c r="F32" s="54"/>
      <c r="G32" s="54"/>
      <c r="H32" s="54"/>
      <c r="I32" s="54"/>
      <c r="J32" s="55"/>
      <c r="K32" s="79">
        <f>SUM(K28:L30)</f>
        <v>582749.99999999988</v>
      </c>
      <c r="L32" s="80"/>
      <c r="M32" s="76"/>
      <c r="N32" s="77"/>
      <c r="O32" s="77"/>
      <c r="P32" s="77"/>
      <c r="Q32" s="78"/>
      <c r="S32" s="11"/>
      <c r="T32" s="11"/>
    </row>
    <row r="33" spans="1:20" x14ac:dyDescent="0.4">
      <c r="A33" s="3"/>
      <c r="B33" s="3"/>
      <c r="S33" s="11"/>
      <c r="T33" s="11"/>
    </row>
    <row r="34" spans="1:20" x14ac:dyDescent="0.4">
      <c r="A34" s="1" t="s">
        <v>9</v>
      </c>
      <c r="E34" s="56" t="s">
        <v>64</v>
      </c>
      <c r="F34" s="56"/>
      <c r="G34" s="56"/>
      <c r="H34" s="56"/>
      <c r="I34" s="56"/>
    </row>
    <row r="35" spans="1:20" ht="13.5" customHeight="1" x14ac:dyDescent="0.4">
      <c r="A35" s="5" t="s">
        <v>10</v>
      </c>
      <c r="B35" s="10"/>
      <c r="C35" s="10"/>
      <c r="D35" s="6"/>
      <c r="E35" s="28"/>
      <c r="F35" s="26"/>
      <c r="G35" s="26"/>
      <c r="H35" s="26"/>
      <c r="I35" s="26"/>
      <c r="J35" s="26"/>
      <c r="K35" s="26"/>
      <c r="L35" s="26"/>
      <c r="M35" s="26"/>
      <c r="N35" s="26"/>
      <c r="O35" s="26"/>
      <c r="P35" s="26"/>
      <c r="Q35" s="27"/>
      <c r="S35" s="11"/>
      <c r="T35" s="11"/>
    </row>
    <row r="36" spans="1:20" ht="13.5" customHeight="1" x14ac:dyDescent="0.4">
      <c r="A36" s="5" t="s">
        <v>11</v>
      </c>
      <c r="B36" s="10"/>
      <c r="C36" s="10"/>
      <c r="D36" s="6"/>
      <c r="E36" s="53" t="s">
        <v>65</v>
      </c>
      <c r="F36" s="54"/>
      <c r="G36" s="54"/>
      <c r="H36" s="54"/>
      <c r="I36" s="54"/>
      <c r="J36" s="54"/>
      <c r="K36" s="54"/>
      <c r="L36" s="55"/>
      <c r="M36" s="51" t="s">
        <v>13</v>
      </c>
      <c r="N36" s="51"/>
      <c r="O36" s="51"/>
      <c r="P36" s="51"/>
      <c r="Q36" s="48"/>
      <c r="S36" s="11"/>
      <c r="T36" s="11"/>
    </row>
    <row r="37" spans="1:20" ht="13.5" customHeight="1" x14ac:dyDescent="0.4">
      <c r="A37" s="19"/>
      <c r="B37" s="9"/>
      <c r="C37" s="9"/>
      <c r="D37" s="18"/>
      <c r="E37" s="36" t="s">
        <v>20</v>
      </c>
      <c r="F37" s="57"/>
      <c r="G37" s="57" t="s">
        <v>19</v>
      </c>
      <c r="H37" s="57"/>
      <c r="I37" s="57" t="s">
        <v>15</v>
      </c>
      <c r="J37" s="57"/>
      <c r="K37" s="57" t="s">
        <v>16</v>
      </c>
      <c r="L37" s="57"/>
      <c r="M37" s="52"/>
      <c r="N37" s="52"/>
      <c r="O37" s="52"/>
      <c r="P37" s="52"/>
      <c r="Q37" s="50"/>
      <c r="S37" s="11"/>
      <c r="T37" s="11"/>
    </row>
    <row r="38" spans="1:20" ht="13.5" customHeight="1" x14ac:dyDescent="0.4">
      <c r="A38" s="5" t="s">
        <v>12</v>
      </c>
      <c r="B38" s="6"/>
      <c r="C38" s="58" t="s">
        <v>28</v>
      </c>
      <c r="D38" s="59"/>
      <c r="E38" s="60">
        <v>1</v>
      </c>
      <c r="F38" s="61"/>
      <c r="G38" s="62">
        <f>復元設計A!G38*0.5</f>
        <v>1.5</v>
      </c>
      <c r="H38" s="63"/>
      <c r="I38" s="64">
        <v>59600</v>
      </c>
      <c r="J38" s="65"/>
      <c r="K38" s="64">
        <f>E38*G38*I38</f>
        <v>89400</v>
      </c>
      <c r="L38" s="65"/>
      <c r="M38" s="70" t="s">
        <v>78</v>
      </c>
      <c r="N38" s="71"/>
      <c r="O38" s="71"/>
      <c r="P38" s="71"/>
      <c r="Q38" s="72"/>
      <c r="S38" s="11"/>
      <c r="T38" s="11"/>
    </row>
    <row r="39" spans="1:20" ht="13.5" customHeight="1" x14ac:dyDescent="0.4">
      <c r="A39" s="68"/>
      <c r="B39" s="69"/>
      <c r="C39" s="58" t="s">
        <v>29</v>
      </c>
      <c r="D39" s="59"/>
      <c r="E39" s="60">
        <v>2</v>
      </c>
      <c r="F39" s="61"/>
      <c r="G39" s="62">
        <f>復元設計A!G39*0.5</f>
        <v>1.5</v>
      </c>
      <c r="H39" s="63"/>
      <c r="I39" s="64">
        <v>48500</v>
      </c>
      <c r="J39" s="65"/>
      <c r="K39" s="64">
        <f t="shared" ref="K39:K40" si="2">E39*G39*I39</f>
        <v>145500</v>
      </c>
      <c r="L39" s="65"/>
      <c r="M39" s="73"/>
      <c r="N39" s="74"/>
      <c r="O39" s="74"/>
      <c r="P39" s="74"/>
      <c r="Q39" s="75"/>
      <c r="S39" s="11"/>
      <c r="T39" s="11"/>
    </row>
    <row r="40" spans="1:20" ht="13.5" customHeight="1" x14ac:dyDescent="0.4">
      <c r="A40" s="7"/>
      <c r="B40" s="8"/>
      <c r="C40" s="58" t="s">
        <v>30</v>
      </c>
      <c r="D40" s="59"/>
      <c r="E40" s="60">
        <v>3</v>
      </c>
      <c r="F40" s="61"/>
      <c r="G40" s="62">
        <f>復元設計A!G40*0.5</f>
        <v>1.5</v>
      </c>
      <c r="H40" s="63"/>
      <c r="I40" s="64">
        <v>40300</v>
      </c>
      <c r="J40" s="65"/>
      <c r="K40" s="64">
        <f t="shared" si="2"/>
        <v>181350</v>
      </c>
      <c r="L40" s="65"/>
      <c r="M40" s="73"/>
      <c r="N40" s="74"/>
      <c r="O40" s="74"/>
      <c r="P40" s="74"/>
      <c r="Q40" s="75"/>
      <c r="S40" s="11"/>
      <c r="T40" s="11"/>
    </row>
    <row r="41" spans="1:20" ht="13.5" customHeight="1" x14ac:dyDescent="0.4">
      <c r="A41" s="7"/>
      <c r="B41" s="8"/>
      <c r="C41" s="53"/>
      <c r="D41" s="55"/>
      <c r="E41" s="81"/>
      <c r="F41" s="82"/>
      <c r="G41" s="83"/>
      <c r="H41" s="84"/>
      <c r="I41" s="53"/>
      <c r="J41" s="55"/>
      <c r="K41" s="85"/>
      <c r="L41" s="86"/>
      <c r="M41" s="73"/>
      <c r="N41" s="74"/>
      <c r="O41" s="74"/>
      <c r="P41" s="74"/>
      <c r="Q41" s="75"/>
      <c r="S41" s="11"/>
      <c r="T41" s="11"/>
    </row>
    <row r="42" spans="1:20" ht="13.5" customHeight="1" x14ac:dyDescent="0.4">
      <c r="A42" s="19"/>
      <c r="B42" s="18"/>
      <c r="C42" s="53" t="s">
        <v>18</v>
      </c>
      <c r="D42" s="54"/>
      <c r="E42" s="54"/>
      <c r="F42" s="54"/>
      <c r="G42" s="54"/>
      <c r="H42" s="54"/>
      <c r="I42" s="54"/>
      <c r="J42" s="55"/>
      <c r="K42" s="79">
        <f>SUM(K38:L40)</f>
        <v>416250</v>
      </c>
      <c r="L42" s="80"/>
      <c r="M42" s="76"/>
      <c r="N42" s="77"/>
      <c r="O42" s="77"/>
      <c r="P42" s="77"/>
      <c r="Q42" s="78"/>
      <c r="S42" s="11"/>
      <c r="T42" s="11"/>
    </row>
    <row r="43" spans="1:20" x14ac:dyDescent="0.4">
      <c r="A43" s="3"/>
      <c r="B43" s="3"/>
      <c r="S43" s="11"/>
      <c r="T43" s="11"/>
    </row>
    <row r="44" spans="1:20" x14ac:dyDescent="0.4">
      <c r="A44" s="1" t="s">
        <v>9</v>
      </c>
      <c r="E44" s="56" t="s">
        <v>66</v>
      </c>
      <c r="F44" s="56"/>
      <c r="G44" s="56"/>
      <c r="H44" s="56"/>
      <c r="I44" s="56"/>
    </row>
    <row r="45" spans="1:20" ht="13.5" customHeight="1" x14ac:dyDescent="0.4">
      <c r="A45" s="5" t="s">
        <v>10</v>
      </c>
      <c r="B45" s="10"/>
      <c r="C45" s="10"/>
      <c r="D45" s="6"/>
      <c r="E45" s="28"/>
      <c r="F45" s="26"/>
      <c r="G45" s="26"/>
      <c r="H45" s="26"/>
      <c r="I45" s="26"/>
      <c r="J45" s="26"/>
      <c r="K45" s="26"/>
      <c r="L45" s="26"/>
      <c r="M45" s="26"/>
      <c r="N45" s="26"/>
      <c r="O45" s="26"/>
      <c r="P45" s="26"/>
      <c r="Q45" s="27"/>
      <c r="S45" s="11"/>
      <c r="T45" s="11"/>
    </row>
    <row r="46" spans="1:20" ht="13.5" customHeight="1" x14ac:dyDescent="0.4">
      <c r="A46" s="5" t="s">
        <v>11</v>
      </c>
      <c r="B46" s="10"/>
      <c r="C46" s="10"/>
      <c r="D46" s="6"/>
      <c r="E46" s="53" t="s">
        <v>67</v>
      </c>
      <c r="F46" s="54"/>
      <c r="G46" s="54"/>
      <c r="H46" s="54"/>
      <c r="I46" s="54"/>
      <c r="J46" s="54"/>
      <c r="K46" s="54"/>
      <c r="L46" s="55"/>
      <c r="M46" s="51" t="s">
        <v>13</v>
      </c>
      <c r="N46" s="51"/>
      <c r="O46" s="51"/>
      <c r="P46" s="51"/>
      <c r="Q46" s="48"/>
      <c r="S46" s="11"/>
      <c r="T46" s="11"/>
    </row>
    <row r="47" spans="1:20" ht="13.5" customHeight="1" x14ac:dyDescent="0.4">
      <c r="A47" s="19"/>
      <c r="B47" s="9"/>
      <c r="C47" s="9"/>
      <c r="D47" s="18"/>
      <c r="E47" s="36" t="s">
        <v>20</v>
      </c>
      <c r="F47" s="57"/>
      <c r="G47" s="57" t="s">
        <v>19</v>
      </c>
      <c r="H47" s="57"/>
      <c r="I47" s="57" t="s">
        <v>15</v>
      </c>
      <c r="J47" s="57"/>
      <c r="K47" s="57" t="s">
        <v>16</v>
      </c>
      <c r="L47" s="57"/>
      <c r="M47" s="52"/>
      <c r="N47" s="52"/>
      <c r="O47" s="52"/>
      <c r="P47" s="52"/>
      <c r="Q47" s="50"/>
      <c r="S47" s="11"/>
      <c r="T47" s="11"/>
    </row>
    <row r="48" spans="1:20" ht="13.5" customHeight="1" x14ac:dyDescent="0.4">
      <c r="A48" s="5" t="s">
        <v>12</v>
      </c>
      <c r="B48" s="6"/>
      <c r="C48" s="58" t="s">
        <v>28</v>
      </c>
      <c r="D48" s="59"/>
      <c r="E48" s="60">
        <v>1</v>
      </c>
      <c r="F48" s="61"/>
      <c r="G48" s="62">
        <f>復元設計A!G48*0.7</f>
        <v>2.0999999999999996</v>
      </c>
      <c r="H48" s="63"/>
      <c r="I48" s="64">
        <v>59600</v>
      </c>
      <c r="J48" s="65"/>
      <c r="K48" s="64">
        <f>E48*G48*I48</f>
        <v>125159.99999999999</v>
      </c>
      <c r="L48" s="65"/>
      <c r="M48" s="70" t="s">
        <v>77</v>
      </c>
      <c r="N48" s="71"/>
      <c r="O48" s="71"/>
      <c r="P48" s="71"/>
      <c r="Q48" s="72"/>
      <c r="S48" s="11"/>
      <c r="T48" s="11"/>
    </row>
    <row r="49" spans="1:37" ht="13.5" customHeight="1" x14ac:dyDescent="0.4">
      <c r="A49" s="68"/>
      <c r="B49" s="69"/>
      <c r="C49" s="58" t="s">
        <v>29</v>
      </c>
      <c r="D49" s="59"/>
      <c r="E49" s="60">
        <v>2</v>
      </c>
      <c r="F49" s="61"/>
      <c r="G49" s="62">
        <f>復元設計A!G49*0.7</f>
        <v>2.0999999999999996</v>
      </c>
      <c r="H49" s="63"/>
      <c r="I49" s="64">
        <v>48500</v>
      </c>
      <c r="J49" s="65"/>
      <c r="K49" s="64">
        <f t="shared" ref="K49:K50" si="3">E49*G49*I49</f>
        <v>203699.99999999997</v>
      </c>
      <c r="L49" s="65"/>
      <c r="M49" s="73"/>
      <c r="N49" s="74"/>
      <c r="O49" s="74"/>
      <c r="P49" s="74"/>
      <c r="Q49" s="75"/>
      <c r="S49" s="11"/>
      <c r="T49" s="11"/>
    </row>
    <row r="50" spans="1:37" ht="13.5" customHeight="1" x14ac:dyDescent="0.4">
      <c r="A50" s="7"/>
      <c r="B50" s="8"/>
      <c r="C50" s="58" t="s">
        <v>30</v>
      </c>
      <c r="D50" s="59"/>
      <c r="E50" s="60">
        <v>3</v>
      </c>
      <c r="F50" s="61"/>
      <c r="G50" s="62">
        <f>復元設計A!G50*0.7</f>
        <v>2.0999999999999996</v>
      </c>
      <c r="H50" s="63"/>
      <c r="I50" s="64">
        <v>40300</v>
      </c>
      <c r="J50" s="65"/>
      <c r="K50" s="64">
        <f t="shared" si="3"/>
        <v>253889.99999999997</v>
      </c>
      <c r="L50" s="65"/>
      <c r="M50" s="73"/>
      <c r="N50" s="74"/>
      <c r="O50" s="74"/>
      <c r="P50" s="74"/>
      <c r="Q50" s="75"/>
      <c r="S50" s="11"/>
      <c r="T50" s="11"/>
    </row>
    <row r="51" spans="1:37" ht="13.5" customHeight="1" x14ac:dyDescent="0.4">
      <c r="A51" s="7"/>
      <c r="B51" s="8"/>
      <c r="C51" s="53"/>
      <c r="D51" s="55"/>
      <c r="E51" s="81"/>
      <c r="F51" s="82"/>
      <c r="G51" s="83"/>
      <c r="H51" s="84"/>
      <c r="I51" s="53"/>
      <c r="J51" s="55"/>
      <c r="K51" s="85"/>
      <c r="L51" s="86"/>
      <c r="M51" s="73"/>
      <c r="N51" s="74"/>
      <c r="O51" s="74"/>
      <c r="P51" s="74"/>
      <c r="Q51" s="75"/>
      <c r="S51" s="11"/>
      <c r="T51" s="11"/>
    </row>
    <row r="52" spans="1:37" ht="13.5" customHeight="1" x14ac:dyDescent="0.4">
      <c r="A52" s="19"/>
      <c r="B52" s="18"/>
      <c r="C52" s="53" t="s">
        <v>18</v>
      </c>
      <c r="D52" s="54"/>
      <c r="E52" s="54"/>
      <c r="F52" s="54"/>
      <c r="G52" s="54"/>
      <c r="H52" s="54"/>
      <c r="I52" s="54"/>
      <c r="J52" s="55"/>
      <c r="K52" s="79">
        <f>SUM(K48:L50)</f>
        <v>582749.99999999988</v>
      </c>
      <c r="L52" s="80"/>
      <c r="M52" s="76"/>
      <c r="N52" s="77"/>
      <c r="O52" s="77"/>
      <c r="P52" s="77"/>
      <c r="Q52" s="78"/>
      <c r="S52" s="11"/>
      <c r="T52" s="11"/>
    </row>
    <row r="53" spans="1:37" x14ac:dyDescent="0.4">
      <c r="A53" s="3"/>
      <c r="B53" s="3"/>
      <c r="S53" s="11"/>
      <c r="T53" s="11"/>
    </row>
    <row r="54" spans="1:37" x14ac:dyDescent="0.4">
      <c r="A54" s="1" t="s">
        <v>9</v>
      </c>
      <c r="E54" s="56" t="s">
        <v>23</v>
      </c>
      <c r="F54" s="56"/>
      <c r="G54" s="56"/>
      <c r="H54" s="56"/>
      <c r="I54" s="56"/>
      <c r="J54" s="56"/>
      <c r="K54" s="56"/>
      <c r="L54" s="56"/>
      <c r="M54" s="56"/>
      <c r="N54" s="56"/>
      <c r="O54" s="56"/>
      <c r="P54" s="56"/>
      <c r="Q54" s="56"/>
      <c r="U54" s="88"/>
      <c r="V54" s="88"/>
      <c r="W54" s="88"/>
      <c r="X54" s="88"/>
      <c r="Y54" s="88"/>
      <c r="Z54" s="88"/>
      <c r="AA54" s="88"/>
      <c r="AB54" s="88"/>
      <c r="AC54" s="88"/>
      <c r="AD54" s="88"/>
      <c r="AE54" s="88"/>
      <c r="AF54" s="88"/>
      <c r="AG54" s="88"/>
      <c r="AH54" s="88"/>
      <c r="AI54" s="88"/>
      <c r="AJ54" s="88"/>
      <c r="AK54" s="88"/>
    </row>
    <row r="55" spans="1:37" x14ac:dyDescent="0.4">
      <c r="A55" s="5" t="s">
        <v>10</v>
      </c>
      <c r="B55" s="10"/>
      <c r="C55" s="10"/>
      <c r="D55" s="6"/>
      <c r="E55" s="28"/>
      <c r="F55" s="26"/>
      <c r="G55" s="26"/>
      <c r="H55" s="26"/>
      <c r="I55" s="26"/>
      <c r="J55" s="26"/>
      <c r="K55" s="26"/>
      <c r="L55" s="26"/>
      <c r="M55" s="26"/>
      <c r="N55" s="26"/>
      <c r="O55" s="26"/>
      <c r="P55" s="26"/>
      <c r="Q55" s="27"/>
    </row>
    <row r="56" spans="1:37" x14ac:dyDescent="0.4">
      <c r="A56" s="5" t="s">
        <v>11</v>
      </c>
      <c r="B56" s="10"/>
      <c r="C56" s="10"/>
      <c r="D56" s="6"/>
      <c r="E56" s="53" t="s">
        <v>51</v>
      </c>
      <c r="F56" s="54"/>
      <c r="G56" s="54"/>
      <c r="H56" s="54"/>
      <c r="I56" s="54"/>
      <c r="J56" s="54"/>
      <c r="K56" s="54"/>
      <c r="L56" s="55"/>
      <c r="M56" s="51" t="s">
        <v>13</v>
      </c>
      <c r="N56" s="51"/>
      <c r="O56" s="51"/>
      <c r="P56" s="51"/>
      <c r="Q56" s="48"/>
    </row>
    <row r="57" spans="1:37" x14ac:dyDescent="0.4">
      <c r="A57" s="19"/>
      <c r="B57" s="9"/>
      <c r="C57" s="9"/>
      <c r="D57" s="18"/>
      <c r="E57" s="36" t="s">
        <v>20</v>
      </c>
      <c r="F57" s="57"/>
      <c r="G57" s="57" t="s">
        <v>19</v>
      </c>
      <c r="H57" s="57"/>
      <c r="I57" s="57" t="s">
        <v>15</v>
      </c>
      <c r="J57" s="57"/>
      <c r="K57" s="57" t="s">
        <v>16</v>
      </c>
      <c r="L57" s="57"/>
      <c r="M57" s="52"/>
      <c r="N57" s="52"/>
      <c r="O57" s="52"/>
      <c r="P57" s="52"/>
      <c r="Q57" s="50"/>
    </row>
    <row r="58" spans="1:37" ht="13.5" customHeight="1" x14ac:dyDescent="0.4">
      <c r="A58" s="5" t="s">
        <v>12</v>
      </c>
      <c r="B58" s="6"/>
      <c r="C58" s="58"/>
      <c r="D58" s="59"/>
      <c r="E58" s="60"/>
      <c r="F58" s="61"/>
      <c r="G58" s="62"/>
      <c r="H58" s="63"/>
      <c r="I58" s="66"/>
      <c r="J58" s="67"/>
      <c r="K58" s="66"/>
      <c r="L58" s="67"/>
      <c r="M58" s="70" t="s">
        <v>24</v>
      </c>
      <c r="N58" s="71"/>
      <c r="O58" s="71"/>
      <c r="P58" s="71"/>
      <c r="Q58" s="72"/>
    </row>
    <row r="59" spans="1:37" x14ac:dyDescent="0.4">
      <c r="A59" s="68" t="s">
        <v>17</v>
      </c>
      <c r="B59" s="69"/>
      <c r="C59" s="58"/>
      <c r="D59" s="59"/>
      <c r="E59" s="60"/>
      <c r="F59" s="61"/>
      <c r="G59" s="62"/>
      <c r="H59" s="63"/>
      <c r="I59" s="66"/>
      <c r="J59" s="67"/>
      <c r="K59" s="66"/>
      <c r="L59" s="67"/>
      <c r="M59" s="73"/>
      <c r="N59" s="74"/>
      <c r="O59" s="74"/>
      <c r="P59" s="74"/>
      <c r="Q59" s="75"/>
    </row>
    <row r="60" spans="1:37" x14ac:dyDescent="0.4">
      <c r="A60" s="7"/>
      <c r="B60" s="8"/>
      <c r="C60" s="58"/>
      <c r="D60" s="59"/>
      <c r="E60" s="60"/>
      <c r="F60" s="61"/>
      <c r="G60" s="62"/>
      <c r="H60" s="63"/>
      <c r="I60" s="66"/>
      <c r="J60" s="67"/>
      <c r="K60" s="66"/>
      <c r="L60" s="67"/>
      <c r="M60" s="73"/>
      <c r="N60" s="74"/>
      <c r="O60" s="74"/>
      <c r="P60" s="74"/>
      <c r="Q60" s="75"/>
    </row>
    <row r="61" spans="1:37" x14ac:dyDescent="0.4">
      <c r="A61" s="7"/>
      <c r="B61" s="8"/>
      <c r="C61" s="53"/>
      <c r="D61" s="55"/>
      <c r="E61" s="60"/>
      <c r="F61" s="61"/>
      <c r="G61" s="62"/>
      <c r="H61" s="63"/>
      <c r="I61" s="66"/>
      <c r="J61" s="67"/>
      <c r="K61" s="66"/>
      <c r="L61" s="67"/>
      <c r="M61" s="73"/>
      <c r="N61" s="74"/>
      <c r="O61" s="74"/>
      <c r="P61" s="74"/>
      <c r="Q61" s="75"/>
    </row>
    <row r="62" spans="1:37" x14ac:dyDescent="0.4">
      <c r="A62" s="19"/>
      <c r="B62" s="18"/>
      <c r="C62" s="53" t="s">
        <v>18</v>
      </c>
      <c r="D62" s="54"/>
      <c r="E62" s="54"/>
      <c r="F62" s="54"/>
      <c r="G62" s="54"/>
      <c r="H62" s="54"/>
      <c r="I62" s="54"/>
      <c r="J62" s="55"/>
      <c r="K62" s="66"/>
      <c r="L62" s="67"/>
      <c r="M62" s="76"/>
      <c r="N62" s="77"/>
      <c r="O62" s="77"/>
      <c r="P62" s="77"/>
      <c r="Q62" s="78"/>
    </row>
  </sheetData>
  <mergeCells count="173">
    <mergeCell ref="K61:L61"/>
    <mergeCell ref="A59:B59"/>
    <mergeCell ref="C59:D59"/>
    <mergeCell ref="E59:F59"/>
    <mergeCell ref="G59:H59"/>
    <mergeCell ref="I59:J59"/>
    <mergeCell ref="K59:L59"/>
    <mergeCell ref="U54:AK54"/>
    <mergeCell ref="E56:L56"/>
    <mergeCell ref="M56:Q57"/>
    <mergeCell ref="E57:F57"/>
    <mergeCell ref="G57:H57"/>
    <mergeCell ref="I57:J57"/>
    <mergeCell ref="K57:L57"/>
    <mergeCell ref="C58:D58"/>
    <mergeCell ref="E58:F58"/>
    <mergeCell ref="G58:H58"/>
    <mergeCell ref="I58:J58"/>
    <mergeCell ref="K58:L58"/>
    <mergeCell ref="M58:Q62"/>
    <mergeCell ref="C60:D60"/>
    <mergeCell ref="E60:F60"/>
    <mergeCell ref="G60:H60"/>
    <mergeCell ref="I60:J60"/>
    <mergeCell ref="C62:J62"/>
    <mergeCell ref="K62:L62"/>
    <mergeCell ref="K60:L60"/>
    <mergeCell ref="C61:D61"/>
    <mergeCell ref="E61:F61"/>
    <mergeCell ref="G61:H61"/>
    <mergeCell ref="I61:J61"/>
    <mergeCell ref="A49:B49"/>
    <mergeCell ref="C49:D49"/>
    <mergeCell ref="E49:F49"/>
    <mergeCell ref="G49:H49"/>
    <mergeCell ref="I49:J49"/>
    <mergeCell ref="K49:L49"/>
    <mergeCell ref="C52:J52"/>
    <mergeCell ref="K52:L52"/>
    <mergeCell ref="E54:Q54"/>
    <mergeCell ref="E46:L46"/>
    <mergeCell ref="M46:Q47"/>
    <mergeCell ref="E47:F47"/>
    <mergeCell ref="G47:H47"/>
    <mergeCell ref="I47:J47"/>
    <mergeCell ref="K47:L47"/>
    <mergeCell ref="C48:D48"/>
    <mergeCell ref="E48:F48"/>
    <mergeCell ref="G48:H48"/>
    <mergeCell ref="I48:J48"/>
    <mergeCell ref="K48:L48"/>
    <mergeCell ref="M48:Q52"/>
    <mergeCell ref="C50:D50"/>
    <mergeCell ref="E50:F50"/>
    <mergeCell ref="G50:H50"/>
    <mergeCell ref="I50:J50"/>
    <mergeCell ref="K50:L50"/>
    <mergeCell ref="C51:D51"/>
    <mergeCell ref="E51:F51"/>
    <mergeCell ref="G51:H51"/>
    <mergeCell ref="I51:J51"/>
    <mergeCell ref="K51:L51"/>
    <mergeCell ref="A39:B39"/>
    <mergeCell ref="C39:D39"/>
    <mergeCell ref="E39:F39"/>
    <mergeCell ref="G39:H39"/>
    <mergeCell ref="I39:J39"/>
    <mergeCell ref="K39:L39"/>
    <mergeCell ref="C42:J42"/>
    <mergeCell ref="K42:L42"/>
    <mergeCell ref="E44:I44"/>
    <mergeCell ref="E36:L36"/>
    <mergeCell ref="M36:Q37"/>
    <mergeCell ref="E37:F37"/>
    <mergeCell ref="G37:H37"/>
    <mergeCell ref="I37:J37"/>
    <mergeCell ref="K37:L37"/>
    <mergeCell ref="C38:D38"/>
    <mergeCell ref="E38:F38"/>
    <mergeCell ref="G38:H38"/>
    <mergeCell ref="I38:J38"/>
    <mergeCell ref="K38:L38"/>
    <mergeCell ref="M38:Q42"/>
    <mergeCell ref="C40:D40"/>
    <mergeCell ref="E40:F40"/>
    <mergeCell ref="G40:H40"/>
    <mergeCell ref="I40:J40"/>
    <mergeCell ref="K40:L40"/>
    <mergeCell ref="C41:D41"/>
    <mergeCell ref="E41:F41"/>
    <mergeCell ref="G41:H41"/>
    <mergeCell ref="I41:J41"/>
    <mergeCell ref="K41:L41"/>
    <mergeCell ref="A29:B29"/>
    <mergeCell ref="C29:D29"/>
    <mergeCell ref="E29:F29"/>
    <mergeCell ref="G29:H29"/>
    <mergeCell ref="I29:J29"/>
    <mergeCell ref="K29:L29"/>
    <mergeCell ref="C32:J32"/>
    <mergeCell ref="K32:L32"/>
    <mergeCell ref="E34:I34"/>
    <mergeCell ref="E24:I24"/>
    <mergeCell ref="E26:L26"/>
    <mergeCell ref="M26:Q27"/>
    <mergeCell ref="E27:F27"/>
    <mergeCell ref="G27:H27"/>
    <mergeCell ref="I27:J27"/>
    <mergeCell ref="K27:L27"/>
    <mergeCell ref="C28:D28"/>
    <mergeCell ref="E28:F28"/>
    <mergeCell ref="G28:H28"/>
    <mergeCell ref="I28:J28"/>
    <mergeCell ref="K28:L28"/>
    <mergeCell ref="M28:Q32"/>
    <mergeCell ref="C30:D30"/>
    <mergeCell ref="E30:F30"/>
    <mergeCell ref="G30:H30"/>
    <mergeCell ref="I30:J30"/>
    <mergeCell ref="K30:L30"/>
    <mergeCell ref="C31:D31"/>
    <mergeCell ref="E31:F31"/>
    <mergeCell ref="G31:H31"/>
    <mergeCell ref="I31:J31"/>
    <mergeCell ref="K31:L31"/>
    <mergeCell ref="K20:L20"/>
    <mergeCell ref="C21:D21"/>
    <mergeCell ref="E21:F21"/>
    <mergeCell ref="G21:H21"/>
    <mergeCell ref="I21:J21"/>
    <mergeCell ref="K21:L21"/>
    <mergeCell ref="M18:Q22"/>
    <mergeCell ref="C19:D19"/>
    <mergeCell ref="E19:F19"/>
    <mergeCell ref="G19:H19"/>
    <mergeCell ref="I19:J19"/>
    <mergeCell ref="K19:L19"/>
    <mergeCell ref="C20:D20"/>
    <mergeCell ref="E20:F20"/>
    <mergeCell ref="G20:H20"/>
    <mergeCell ref="I20:J20"/>
    <mergeCell ref="C22:J22"/>
    <mergeCell ref="K22:L22"/>
    <mergeCell ref="K17:L17"/>
    <mergeCell ref="C18:D18"/>
    <mergeCell ref="E18:F18"/>
    <mergeCell ref="G18:H18"/>
    <mergeCell ref="I18:J18"/>
    <mergeCell ref="K18:L18"/>
    <mergeCell ref="J8:M8"/>
    <mergeCell ref="N8:Q8"/>
    <mergeCell ref="A12:C13"/>
    <mergeCell ref="D12:P13"/>
    <mergeCell ref="E14:I14"/>
    <mergeCell ref="E16:L16"/>
    <mergeCell ref="M16:Q17"/>
    <mergeCell ref="E17:F17"/>
    <mergeCell ref="G17:H17"/>
    <mergeCell ref="I17:J17"/>
    <mergeCell ref="A6:D6"/>
    <mergeCell ref="E6:F6"/>
    <mergeCell ref="G6:I6"/>
    <mergeCell ref="J6:M6"/>
    <mergeCell ref="N6:Q6"/>
    <mergeCell ref="J7:M7"/>
    <mergeCell ref="N7:Q7"/>
    <mergeCell ref="A2:Q2"/>
    <mergeCell ref="A4:D5"/>
    <mergeCell ref="E4:F5"/>
    <mergeCell ref="G4:I5"/>
    <mergeCell ref="J4:Q4"/>
    <mergeCell ref="J5:M5"/>
    <mergeCell ref="N5:Q5"/>
  </mergeCells>
  <phoneticPr fontId="2"/>
  <printOptions horizontalCentered="1"/>
  <pageMargins left="0.7" right="0.7" top="0.75" bottom="0.75" header="0.3" footer="0.3"/>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DA87D-037F-4BBA-A9D2-EF7A3C397A89}">
  <dimension ref="A1:AK62"/>
  <sheetViews>
    <sheetView view="pageBreakPreview" zoomScale="115" zoomScaleNormal="100" zoomScaleSheetLayoutView="115" workbookViewId="0">
      <selection activeCell="S19" sqref="S19"/>
    </sheetView>
  </sheetViews>
  <sheetFormatPr defaultRowHeight="13.5" x14ac:dyDescent="0.4"/>
  <cols>
    <col min="1" max="2" width="4.625" style="1" customWidth="1"/>
    <col min="3" max="17" width="5.625" style="1" customWidth="1"/>
    <col min="18" max="16384" width="9" style="1"/>
  </cols>
  <sheetData>
    <row r="1" spans="1:21" x14ac:dyDescent="0.4">
      <c r="Q1" s="2" t="s">
        <v>14</v>
      </c>
    </row>
    <row r="2" spans="1:21" ht="18.75" x14ac:dyDescent="0.4">
      <c r="A2" s="40" t="s">
        <v>0</v>
      </c>
      <c r="B2" s="40"/>
      <c r="C2" s="40"/>
      <c r="D2" s="40"/>
      <c r="E2" s="40"/>
      <c r="F2" s="40"/>
      <c r="G2" s="40"/>
      <c r="H2" s="40"/>
      <c r="I2" s="40"/>
      <c r="J2" s="40"/>
      <c r="K2" s="40"/>
      <c r="L2" s="40"/>
      <c r="M2" s="40"/>
      <c r="N2" s="40"/>
      <c r="O2" s="40"/>
      <c r="P2" s="40"/>
      <c r="Q2" s="40"/>
      <c r="R2" s="4"/>
    </row>
    <row r="4" spans="1:21" ht="18.75" customHeight="1" x14ac:dyDescent="0.4">
      <c r="A4" s="41" t="s">
        <v>6</v>
      </c>
      <c r="B4" s="42"/>
      <c r="C4" s="42"/>
      <c r="D4" s="43"/>
      <c r="E4" s="47" t="s">
        <v>7</v>
      </c>
      <c r="F4" s="48"/>
      <c r="G4" s="47" t="s">
        <v>8</v>
      </c>
      <c r="H4" s="51"/>
      <c r="I4" s="48"/>
      <c r="J4" s="53" t="s">
        <v>3</v>
      </c>
      <c r="K4" s="54"/>
      <c r="L4" s="54"/>
      <c r="M4" s="54"/>
      <c r="N4" s="54"/>
      <c r="O4" s="54"/>
      <c r="P4" s="54"/>
      <c r="Q4" s="55"/>
    </row>
    <row r="5" spans="1:21" ht="18.75" customHeight="1" x14ac:dyDescent="0.4">
      <c r="A5" s="44"/>
      <c r="B5" s="45"/>
      <c r="C5" s="45"/>
      <c r="D5" s="46"/>
      <c r="E5" s="49"/>
      <c r="F5" s="50"/>
      <c r="G5" s="49"/>
      <c r="H5" s="52"/>
      <c r="I5" s="50"/>
      <c r="J5" s="53" t="s">
        <v>4</v>
      </c>
      <c r="K5" s="54"/>
      <c r="L5" s="54"/>
      <c r="M5" s="55"/>
      <c r="N5" s="53" t="s">
        <v>5</v>
      </c>
      <c r="O5" s="54"/>
      <c r="P5" s="54"/>
      <c r="Q5" s="55"/>
    </row>
    <row r="6" spans="1:21" ht="30" customHeight="1" x14ac:dyDescent="0.4">
      <c r="A6" s="29" t="s">
        <v>53</v>
      </c>
      <c r="B6" s="30"/>
      <c r="C6" s="30"/>
      <c r="D6" s="31"/>
      <c r="E6" s="32" t="s">
        <v>27</v>
      </c>
      <c r="F6" s="32"/>
      <c r="G6" s="33">
        <f>SUM(K22,K32,K42,K52,K62)</f>
        <v>3080250</v>
      </c>
      <c r="H6" s="33"/>
      <c r="I6" s="33"/>
      <c r="J6" s="34" t="s">
        <v>68</v>
      </c>
      <c r="K6" s="35"/>
      <c r="L6" s="35"/>
      <c r="M6" s="36"/>
      <c r="N6" s="34"/>
      <c r="O6" s="35"/>
      <c r="P6" s="35"/>
      <c r="Q6" s="36"/>
    </row>
    <row r="7" spans="1:21" ht="18.75" customHeight="1" x14ac:dyDescent="0.4">
      <c r="A7" s="5" t="s">
        <v>1</v>
      </c>
      <c r="B7" s="10"/>
      <c r="C7" s="23"/>
      <c r="D7" s="23"/>
      <c r="E7" s="10"/>
      <c r="F7" s="10"/>
      <c r="G7" s="10"/>
      <c r="H7" s="10"/>
      <c r="I7" s="6"/>
      <c r="J7" s="37" t="s">
        <v>70</v>
      </c>
      <c r="K7" s="37"/>
      <c r="L7" s="37"/>
      <c r="M7" s="38"/>
      <c r="N7" s="39"/>
      <c r="O7" s="37"/>
      <c r="P7" s="37"/>
      <c r="Q7" s="38"/>
    </row>
    <row r="8" spans="1:21" ht="18.75" customHeight="1" x14ac:dyDescent="0.4">
      <c r="A8" s="24"/>
      <c r="B8" s="25"/>
      <c r="C8" s="25"/>
      <c r="D8" s="25"/>
      <c r="E8" s="9"/>
      <c r="F8" s="9"/>
      <c r="G8" s="9"/>
      <c r="H8" s="9"/>
      <c r="I8" s="18"/>
      <c r="J8" s="37" t="s">
        <v>75</v>
      </c>
      <c r="K8" s="37"/>
      <c r="L8" s="37"/>
      <c r="M8" s="38"/>
      <c r="N8" s="39"/>
      <c r="O8" s="37"/>
      <c r="P8" s="37"/>
      <c r="Q8" s="38"/>
    </row>
    <row r="9" spans="1:21" x14ac:dyDescent="0.4">
      <c r="A9" s="3" t="s">
        <v>2</v>
      </c>
      <c r="B9" s="3"/>
    </row>
    <row r="10" spans="1:21" x14ac:dyDescent="0.4">
      <c r="A10" s="3" t="s">
        <v>71</v>
      </c>
      <c r="B10" s="3"/>
    </row>
    <row r="11" spans="1:21" x14ac:dyDescent="0.4">
      <c r="A11" s="3"/>
      <c r="B11" s="3"/>
    </row>
    <row r="12" spans="1:21" x14ac:dyDescent="0.4">
      <c r="A12" s="89" t="s">
        <v>21</v>
      </c>
      <c r="B12" s="89"/>
      <c r="C12" s="89"/>
      <c r="D12" s="90" t="s">
        <v>25</v>
      </c>
      <c r="E12" s="88"/>
      <c r="F12" s="88"/>
      <c r="G12" s="88"/>
      <c r="H12" s="88"/>
      <c r="I12" s="88"/>
      <c r="J12" s="88"/>
      <c r="K12" s="88"/>
      <c r="L12" s="88"/>
      <c r="M12" s="88"/>
      <c r="N12" s="88"/>
      <c r="O12" s="88"/>
      <c r="P12" s="88"/>
    </row>
    <row r="13" spans="1:21" x14ac:dyDescent="0.4">
      <c r="A13" s="89"/>
      <c r="B13" s="89"/>
      <c r="C13" s="89"/>
      <c r="D13" s="88"/>
      <c r="E13" s="88"/>
      <c r="F13" s="88"/>
      <c r="G13" s="88"/>
      <c r="H13" s="88"/>
      <c r="I13" s="88"/>
      <c r="J13" s="88"/>
      <c r="K13" s="88"/>
      <c r="L13" s="88"/>
      <c r="M13" s="88"/>
      <c r="N13" s="88"/>
      <c r="O13" s="88"/>
      <c r="P13" s="88"/>
      <c r="S13" s="11"/>
      <c r="T13" s="11"/>
      <c r="U13" s="20"/>
    </row>
    <row r="14" spans="1:21" x14ac:dyDescent="0.4">
      <c r="A14" s="1" t="s">
        <v>9</v>
      </c>
      <c r="E14" s="56" t="s">
        <v>50</v>
      </c>
      <c r="F14" s="56"/>
      <c r="G14" s="56"/>
      <c r="H14" s="56"/>
      <c r="I14" s="56"/>
      <c r="S14" s="11"/>
      <c r="T14" s="11"/>
    </row>
    <row r="15" spans="1:21" ht="13.5" customHeight="1" x14ac:dyDescent="0.4">
      <c r="A15" s="5" t="s">
        <v>10</v>
      </c>
      <c r="B15" s="10"/>
      <c r="C15" s="10"/>
      <c r="D15" s="6"/>
      <c r="E15" s="28"/>
      <c r="F15" s="26"/>
      <c r="G15" s="26"/>
      <c r="H15" s="26"/>
      <c r="I15" s="26"/>
      <c r="J15" s="26"/>
      <c r="K15" s="26"/>
      <c r="L15" s="26"/>
      <c r="M15" s="26"/>
      <c r="N15" s="26"/>
      <c r="O15" s="26"/>
      <c r="P15" s="26"/>
      <c r="Q15" s="27"/>
      <c r="S15" s="11"/>
      <c r="T15" s="11"/>
    </row>
    <row r="16" spans="1:21" ht="13.5" customHeight="1" x14ac:dyDescent="0.4">
      <c r="A16" s="5" t="s">
        <v>11</v>
      </c>
      <c r="B16" s="10"/>
      <c r="C16" s="10"/>
      <c r="D16" s="6"/>
      <c r="E16" s="53" t="s">
        <v>49</v>
      </c>
      <c r="F16" s="54"/>
      <c r="G16" s="54"/>
      <c r="H16" s="54"/>
      <c r="I16" s="54"/>
      <c r="J16" s="54"/>
      <c r="K16" s="54"/>
      <c r="L16" s="55"/>
      <c r="M16" s="51" t="s">
        <v>13</v>
      </c>
      <c r="N16" s="51"/>
      <c r="O16" s="51"/>
      <c r="P16" s="51"/>
      <c r="Q16" s="48"/>
      <c r="S16" s="11"/>
      <c r="T16" s="11"/>
    </row>
    <row r="17" spans="1:20" ht="13.5" customHeight="1" x14ac:dyDescent="0.4">
      <c r="A17" s="19"/>
      <c r="B17" s="9"/>
      <c r="C17" s="9"/>
      <c r="D17" s="18"/>
      <c r="E17" s="36" t="s">
        <v>20</v>
      </c>
      <c r="F17" s="57"/>
      <c r="G17" s="57" t="s">
        <v>19</v>
      </c>
      <c r="H17" s="57"/>
      <c r="I17" s="57" t="s">
        <v>15</v>
      </c>
      <c r="J17" s="57"/>
      <c r="K17" s="57" t="s">
        <v>16</v>
      </c>
      <c r="L17" s="57"/>
      <c r="M17" s="52"/>
      <c r="N17" s="52"/>
      <c r="O17" s="52"/>
      <c r="P17" s="52"/>
      <c r="Q17" s="50"/>
      <c r="S17" s="11"/>
      <c r="T17" s="11"/>
    </row>
    <row r="18" spans="1:20" ht="13.5" customHeight="1" x14ac:dyDescent="0.4">
      <c r="A18" s="5" t="s">
        <v>12</v>
      </c>
      <c r="B18" s="6"/>
      <c r="C18" s="58" t="s">
        <v>28</v>
      </c>
      <c r="D18" s="59"/>
      <c r="E18" s="60">
        <v>1</v>
      </c>
      <c r="F18" s="61"/>
      <c r="G18" s="62">
        <v>3</v>
      </c>
      <c r="H18" s="63"/>
      <c r="I18" s="64">
        <v>59600</v>
      </c>
      <c r="J18" s="65"/>
      <c r="K18" s="64">
        <f>E18*G18*I18</f>
        <v>178800</v>
      </c>
      <c r="L18" s="65"/>
      <c r="M18" s="70" t="s">
        <v>76</v>
      </c>
      <c r="N18" s="71"/>
      <c r="O18" s="71"/>
      <c r="P18" s="71"/>
      <c r="Q18" s="72"/>
      <c r="S18" s="11"/>
      <c r="T18" s="11"/>
    </row>
    <row r="19" spans="1:20" ht="13.5" customHeight="1" x14ac:dyDescent="0.4">
      <c r="A19" s="21"/>
      <c r="B19" s="22"/>
      <c r="C19" s="58" t="s">
        <v>29</v>
      </c>
      <c r="D19" s="59"/>
      <c r="E19" s="60">
        <v>2</v>
      </c>
      <c r="F19" s="61"/>
      <c r="G19" s="62">
        <v>3</v>
      </c>
      <c r="H19" s="63"/>
      <c r="I19" s="64">
        <v>48500</v>
      </c>
      <c r="J19" s="65"/>
      <c r="K19" s="64">
        <f t="shared" ref="K19:K20" si="0">E19*G19*I19</f>
        <v>291000</v>
      </c>
      <c r="L19" s="65"/>
      <c r="M19" s="73"/>
      <c r="N19" s="74"/>
      <c r="O19" s="74"/>
      <c r="P19" s="74"/>
      <c r="Q19" s="75"/>
      <c r="S19" s="11"/>
      <c r="T19" s="11"/>
    </row>
    <row r="20" spans="1:20" ht="13.5" customHeight="1" x14ac:dyDescent="0.4">
      <c r="A20" s="7"/>
      <c r="B20" s="8"/>
      <c r="C20" s="58" t="s">
        <v>30</v>
      </c>
      <c r="D20" s="59"/>
      <c r="E20" s="60">
        <v>3</v>
      </c>
      <c r="F20" s="61"/>
      <c r="G20" s="62">
        <v>3</v>
      </c>
      <c r="H20" s="63"/>
      <c r="I20" s="64">
        <v>40300</v>
      </c>
      <c r="J20" s="65"/>
      <c r="K20" s="64">
        <f t="shared" si="0"/>
        <v>362700</v>
      </c>
      <c r="L20" s="65"/>
      <c r="M20" s="73"/>
      <c r="N20" s="74"/>
      <c r="O20" s="74"/>
      <c r="P20" s="74"/>
      <c r="Q20" s="75"/>
      <c r="S20" s="11"/>
      <c r="T20" s="11"/>
    </row>
    <row r="21" spans="1:20" ht="13.5" customHeight="1" x14ac:dyDescent="0.4">
      <c r="A21" s="7"/>
      <c r="B21" s="8"/>
      <c r="C21" s="58"/>
      <c r="D21" s="59"/>
      <c r="E21" s="60"/>
      <c r="F21" s="61"/>
      <c r="G21" s="62"/>
      <c r="H21" s="63"/>
      <c r="I21" s="66"/>
      <c r="J21" s="67"/>
      <c r="K21" s="66"/>
      <c r="L21" s="67"/>
      <c r="M21" s="73"/>
      <c r="N21" s="74"/>
      <c r="O21" s="74"/>
      <c r="P21" s="74"/>
      <c r="Q21" s="75"/>
      <c r="S21" s="11"/>
      <c r="T21" s="11"/>
    </row>
    <row r="22" spans="1:20" ht="13.5" customHeight="1" x14ac:dyDescent="0.4">
      <c r="A22" s="19"/>
      <c r="B22" s="18"/>
      <c r="C22" s="53" t="s">
        <v>18</v>
      </c>
      <c r="D22" s="54"/>
      <c r="E22" s="54"/>
      <c r="F22" s="54"/>
      <c r="G22" s="54"/>
      <c r="H22" s="54"/>
      <c r="I22" s="54"/>
      <c r="J22" s="55"/>
      <c r="K22" s="87">
        <f>SUM(K18:L20)</f>
        <v>832500</v>
      </c>
      <c r="L22" s="67"/>
      <c r="M22" s="76"/>
      <c r="N22" s="77"/>
      <c r="O22" s="77"/>
      <c r="P22" s="77"/>
      <c r="Q22" s="78"/>
      <c r="S22" s="11"/>
      <c r="T22" s="11"/>
    </row>
    <row r="23" spans="1:20" x14ac:dyDescent="0.4">
      <c r="S23" s="11"/>
      <c r="T23" s="11"/>
    </row>
    <row r="24" spans="1:20" x14ac:dyDescent="0.4">
      <c r="A24" s="1" t="s">
        <v>9</v>
      </c>
      <c r="E24" s="56" t="s">
        <v>63</v>
      </c>
      <c r="F24" s="56"/>
      <c r="G24" s="56"/>
      <c r="H24" s="56"/>
      <c r="I24" s="56"/>
    </row>
    <row r="25" spans="1:20" ht="13.5" customHeight="1" x14ac:dyDescent="0.4">
      <c r="A25" s="5" t="s">
        <v>10</v>
      </c>
      <c r="B25" s="10"/>
      <c r="C25" s="10"/>
      <c r="D25" s="6"/>
      <c r="E25" s="28"/>
      <c r="F25" s="26"/>
      <c r="G25" s="26"/>
      <c r="H25" s="26"/>
      <c r="I25" s="26"/>
      <c r="J25" s="26"/>
      <c r="K25" s="26"/>
      <c r="L25" s="26"/>
      <c r="M25" s="26"/>
      <c r="N25" s="26"/>
      <c r="O25" s="26"/>
      <c r="P25" s="26"/>
      <c r="Q25" s="27"/>
      <c r="S25" s="11"/>
      <c r="T25" s="11"/>
    </row>
    <row r="26" spans="1:20" ht="13.5" customHeight="1" x14ac:dyDescent="0.4">
      <c r="A26" s="5" t="s">
        <v>11</v>
      </c>
      <c r="B26" s="10"/>
      <c r="C26" s="10"/>
      <c r="D26" s="6"/>
      <c r="E26" s="53" t="s">
        <v>62</v>
      </c>
      <c r="F26" s="54"/>
      <c r="G26" s="54"/>
      <c r="H26" s="54"/>
      <c r="I26" s="54"/>
      <c r="J26" s="54"/>
      <c r="K26" s="54"/>
      <c r="L26" s="55"/>
      <c r="M26" s="51" t="s">
        <v>13</v>
      </c>
      <c r="N26" s="51"/>
      <c r="O26" s="51"/>
      <c r="P26" s="51"/>
      <c r="Q26" s="48"/>
      <c r="S26" s="11"/>
      <c r="T26" s="11"/>
    </row>
    <row r="27" spans="1:20" ht="13.5" customHeight="1" x14ac:dyDescent="0.4">
      <c r="A27" s="19"/>
      <c r="B27" s="9"/>
      <c r="C27" s="9"/>
      <c r="D27" s="18"/>
      <c r="E27" s="36" t="s">
        <v>20</v>
      </c>
      <c r="F27" s="57"/>
      <c r="G27" s="57" t="s">
        <v>19</v>
      </c>
      <c r="H27" s="57"/>
      <c r="I27" s="57" t="s">
        <v>15</v>
      </c>
      <c r="J27" s="57"/>
      <c r="K27" s="57" t="s">
        <v>16</v>
      </c>
      <c r="L27" s="57"/>
      <c r="M27" s="52"/>
      <c r="N27" s="52"/>
      <c r="O27" s="52"/>
      <c r="P27" s="52"/>
      <c r="Q27" s="50"/>
      <c r="S27" s="11"/>
      <c r="T27" s="11"/>
    </row>
    <row r="28" spans="1:20" ht="13.5" customHeight="1" x14ac:dyDescent="0.4">
      <c r="A28" s="5" t="s">
        <v>12</v>
      </c>
      <c r="B28" s="6"/>
      <c r="C28" s="58" t="s">
        <v>28</v>
      </c>
      <c r="D28" s="59"/>
      <c r="E28" s="60">
        <v>1</v>
      </c>
      <c r="F28" s="61"/>
      <c r="G28" s="62">
        <f>G38*0.7</f>
        <v>2.0999999999999996</v>
      </c>
      <c r="H28" s="63"/>
      <c r="I28" s="64">
        <v>59600</v>
      </c>
      <c r="J28" s="65"/>
      <c r="K28" s="64">
        <f>E28*G28*I28</f>
        <v>125159.99999999999</v>
      </c>
      <c r="L28" s="65"/>
      <c r="M28" s="70" t="s">
        <v>77</v>
      </c>
      <c r="N28" s="71"/>
      <c r="O28" s="71"/>
      <c r="P28" s="71"/>
      <c r="Q28" s="72"/>
      <c r="S28" s="11"/>
      <c r="T28" s="11"/>
    </row>
    <row r="29" spans="1:20" ht="13.5" customHeight="1" x14ac:dyDescent="0.4">
      <c r="A29" s="68"/>
      <c r="B29" s="69"/>
      <c r="C29" s="58" t="s">
        <v>29</v>
      </c>
      <c r="D29" s="59"/>
      <c r="E29" s="60">
        <v>2</v>
      </c>
      <c r="F29" s="61"/>
      <c r="G29" s="62">
        <f t="shared" ref="G29:G30" si="1">G39*0.7</f>
        <v>2.0999999999999996</v>
      </c>
      <c r="H29" s="63"/>
      <c r="I29" s="64">
        <v>48500</v>
      </c>
      <c r="J29" s="65"/>
      <c r="K29" s="64">
        <f t="shared" ref="K29:K30" si="2">E29*G29*I29</f>
        <v>203699.99999999997</v>
      </c>
      <c r="L29" s="65"/>
      <c r="M29" s="73"/>
      <c r="N29" s="74"/>
      <c r="O29" s="74"/>
      <c r="P29" s="74"/>
      <c r="Q29" s="75"/>
      <c r="S29" s="11"/>
      <c r="T29" s="11"/>
    </row>
    <row r="30" spans="1:20" ht="13.5" customHeight="1" x14ac:dyDescent="0.4">
      <c r="A30" s="7"/>
      <c r="B30" s="8"/>
      <c r="C30" s="58" t="s">
        <v>30</v>
      </c>
      <c r="D30" s="59"/>
      <c r="E30" s="60">
        <v>3</v>
      </c>
      <c r="F30" s="61"/>
      <c r="G30" s="62">
        <f t="shared" si="1"/>
        <v>2.0999999999999996</v>
      </c>
      <c r="H30" s="63"/>
      <c r="I30" s="64">
        <v>40300</v>
      </c>
      <c r="J30" s="65"/>
      <c r="K30" s="64">
        <f t="shared" si="2"/>
        <v>253889.99999999997</v>
      </c>
      <c r="L30" s="65"/>
      <c r="M30" s="73"/>
      <c r="N30" s="74"/>
      <c r="O30" s="74"/>
      <c r="P30" s="74"/>
      <c r="Q30" s="75"/>
      <c r="S30" s="11"/>
      <c r="T30" s="11"/>
    </row>
    <row r="31" spans="1:20" ht="13.5" customHeight="1" x14ac:dyDescent="0.4">
      <c r="A31" s="7"/>
      <c r="B31" s="8"/>
      <c r="C31" s="53"/>
      <c r="D31" s="55"/>
      <c r="E31" s="81"/>
      <c r="F31" s="82"/>
      <c r="G31" s="83"/>
      <c r="H31" s="84"/>
      <c r="I31" s="53"/>
      <c r="J31" s="55"/>
      <c r="K31" s="85"/>
      <c r="L31" s="86"/>
      <c r="M31" s="73"/>
      <c r="N31" s="74"/>
      <c r="O31" s="74"/>
      <c r="P31" s="74"/>
      <c r="Q31" s="75"/>
      <c r="S31" s="11"/>
      <c r="T31" s="11"/>
    </row>
    <row r="32" spans="1:20" ht="13.5" customHeight="1" x14ac:dyDescent="0.4">
      <c r="A32" s="19"/>
      <c r="B32" s="18"/>
      <c r="C32" s="53" t="s">
        <v>18</v>
      </c>
      <c r="D32" s="54"/>
      <c r="E32" s="54"/>
      <c r="F32" s="54"/>
      <c r="G32" s="54"/>
      <c r="H32" s="54"/>
      <c r="I32" s="54"/>
      <c r="J32" s="55"/>
      <c r="K32" s="79">
        <f>SUM(K28:L30)</f>
        <v>582749.99999999988</v>
      </c>
      <c r="L32" s="80"/>
      <c r="M32" s="76"/>
      <c r="N32" s="77"/>
      <c r="O32" s="77"/>
      <c r="P32" s="77"/>
      <c r="Q32" s="78"/>
      <c r="S32" s="11"/>
      <c r="T32" s="11"/>
    </row>
    <row r="33" spans="1:20" x14ac:dyDescent="0.4">
      <c r="A33" s="3"/>
      <c r="B33" s="3"/>
      <c r="S33" s="11"/>
      <c r="T33" s="11"/>
    </row>
    <row r="34" spans="1:20" x14ac:dyDescent="0.4">
      <c r="A34" s="1" t="s">
        <v>9</v>
      </c>
      <c r="E34" s="56" t="s">
        <v>64</v>
      </c>
      <c r="F34" s="56"/>
      <c r="G34" s="56"/>
      <c r="H34" s="56"/>
      <c r="I34" s="56"/>
    </row>
    <row r="35" spans="1:20" ht="13.5" customHeight="1" x14ac:dyDescent="0.4">
      <c r="A35" s="5" t="s">
        <v>10</v>
      </c>
      <c r="B35" s="10"/>
      <c r="C35" s="10"/>
      <c r="D35" s="6"/>
      <c r="E35" s="28"/>
      <c r="F35" s="26"/>
      <c r="G35" s="26"/>
      <c r="H35" s="26"/>
      <c r="I35" s="26"/>
      <c r="J35" s="26"/>
      <c r="K35" s="26"/>
      <c r="L35" s="26"/>
      <c r="M35" s="26"/>
      <c r="N35" s="26"/>
      <c r="O35" s="26"/>
      <c r="P35" s="26"/>
      <c r="Q35" s="27"/>
      <c r="S35" s="11"/>
      <c r="T35" s="11"/>
    </row>
    <row r="36" spans="1:20" ht="13.5" customHeight="1" x14ac:dyDescent="0.4">
      <c r="A36" s="5" t="s">
        <v>11</v>
      </c>
      <c r="B36" s="10"/>
      <c r="C36" s="10"/>
      <c r="D36" s="6"/>
      <c r="E36" s="53" t="s">
        <v>65</v>
      </c>
      <c r="F36" s="54"/>
      <c r="G36" s="54"/>
      <c r="H36" s="54"/>
      <c r="I36" s="54"/>
      <c r="J36" s="54"/>
      <c r="K36" s="54"/>
      <c r="L36" s="55"/>
      <c r="M36" s="51" t="s">
        <v>13</v>
      </c>
      <c r="N36" s="51"/>
      <c r="O36" s="51"/>
      <c r="P36" s="51"/>
      <c r="Q36" s="48"/>
      <c r="S36" s="11"/>
      <c r="T36" s="11"/>
    </row>
    <row r="37" spans="1:20" ht="13.5" customHeight="1" x14ac:dyDescent="0.4">
      <c r="A37" s="19"/>
      <c r="B37" s="9"/>
      <c r="C37" s="9"/>
      <c r="D37" s="18"/>
      <c r="E37" s="36" t="s">
        <v>20</v>
      </c>
      <c r="F37" s="57"/>
      <c r="G37" s="57" t="s">
        <v>19</v>
      </c>
      <c r="H37" s="57"/>
      <c r="I37" s="57" t="s">
        <v>15</v>
      </c>
      <c r="J37" s="57"/>
      <c r="K37" s="57" t="s">
        <v>16</v>
      </c>
      <c r="L37" s="57"/>
      <c r="M37" s="52"/>
      <c r="N37" s="52"/>
      <c r="O37" s="52"/>
      <c r="P37" s="52"/>
      <c r="Q37" s="50"/>
      <c r="S37" s="11"/>
      <c r="T37" s="11"/>
    </row>
    <row r="38" spans="1:20" ht="13.5" customHeight="1" x14ac:dyDescent="0.4">
      <c r="A38" s="5" t="s">
        <v>12</v>
      </c>
      <c r="B38" s="6"/>
      <c r="C38" s="58" t="s">
        <v>28</v>
      </c>
      <c r="D38" s="59"/>
      <c r="E38" s="60">
        <v>1</v>
      </c>
      <c r="F38" s="61"/>
      <c r="G38" s="62">
        <v>3</v>
      </c>
      <c r="H38" s="63"/>
      <c r="I38" s="64">
        <v>59600</v>
      </c>
      <c r="J38" s="65"/>
      <c r="K38" s="64">
        <f>E38*G38*I38</f>
        <v>178800</v>
      </c>
      <c r="L38" s="65"/>
      <c r="M38" s="70" t="s">
        <v>76</v>
      </c>
      <c r="N38" s="71"/>
      <c r="O38" s="71"/>
      <c r="P38" s="71"/>
      <c r="Q38" s="72"/>
      <c r="S38" s="11"/>
      <c r="T38" s="11"/>
    </row>
    <row r="39" spans="1:20" ht="13.5" customHeight="1" x14ac:dyDescent="0.4">
      <c r="A39" s="68"/>
      <c r="B39" s="69"/>
      <c r="C39" s="58" t="s">
        <v>29</v>
      </c>
      <c r="D39" s="59"/>
      <c r="E39" s="60">
        <v>2</v>
      </c>
      <c r="F39" s="61"/>
      <c r="G39" s="62">
        <v>3</v>
      </c>
      <c r="H39" s="63"/>
      <c r="I39" s="64">
        <v>48500</v>
      </c>
      <c r="J39" s="65"/>
      <c r="K39" s="64">
        <f t="shared" ref="K39:K40" si="3">E39*G39*I39</f>
        <v>291000</v>
      </c>
      <c r="L39" s="65"/>
      <c r="M39" s="73"/>
      <c r="N39" s="74"/>
      <c r="O39" s="74"/>
      <c r="P39" s="74"/>
      <c r="Q39" s="75"/>
      <c r="S39" s="11"/>
      <c r="T39" s="11"/>
    </row>
    <row r="40" spans="1:20" ht="13.5" customHeight="1" x14ac:dyDescent="0.4">
      <c r="A40" s="7"/>
      <c r="B40" s="8"/>
      <c r="C40" s="58" t="s">
        <v>30</v>
      </c>
      <c r="D40" s="59"/>
      <c r="E40" s="60">
        <v>3</v>
      </c>
      <c r="F40" s="61"/>
      <c r="G40" s="62">
        <v>3</v>
      </c>
      <c r="H40" s="63"/>
      <c r="I40" s="64">
        <v>40300</v>
      </c>
      <c r="J40" s="65"/>
      <c r="K40" s="64">
        <f t="shared" si="3"/>
        <v>362700</v>
      </c>
      <c r="L40" s="65"/>
      <c r="M40" s="73"/>
      <c r="N40" s="74"/>
      <c r="O40" s="74"/>
      <c r="P40" s="74"/>
      <c r="Q40" s="75"/>
      <c r="S40" s="11"/>
      <c r="T40" s="11"/>
    </row>
    <row r="41" spans="1:20" ht="13.5" customHeight="1" x14ac:dyDescent="0.4">
      <c r="A41" s="7"/>
      <c r="B41" s="8"/>
      <c r="C41" s="53"/>
      <c r="D41" s="55"/>
      <c r="E41" s="81"/>
      <c r="F41" s="82"/>
      <c r="G41" s="83"/>
      <c r="H41" s="84"/>
      <c r="I41" s="53"/>
      <c r="J41" s="55"/>
      <c r="K41" s="85"/>
      <c r="L41" s="86"/>
      <c r="M41" s="73"/>
      <c r="N41" s="74"/>
      <c r="O41" s="74"/>
      <c r="P41" s="74"/>
      <c r="Q41" s="75"/>
      <c r="S41" s="11"/>
      <c r="T41" s="11"/>
    </row>
    <row r="42" spans="1:20" ht="13.5" customHeight="1" x14ac:dyDescent="0.4">
      <c r="A42" s="19"/>
      <c r="B42" s="18"/>
      <c r="C42" s="53" t="s">
        <v>18</v>
      </c>
      <c r="D42" s="54"/>
      <c r="E42" s="54"/>
      <c r="F42" s="54"/>
      <c r="G42" s="54"/>
      <c r="H42" s="54"/>
      <c r="I42" s="54"/>
      <c r="J42" s="55"/>
      <c r="K42" s="79">
        <f>SUM(K38:L40)</f>
        <v>832500</v>
      </c>
      <c r="L42" s="80"/>
      <c r="M42" s="76"/>
      <c r="N42" s="77"/>
      <c r="O42" s="77"/>
      <c r="P42" s="77"/>
      <c r="Q42" s="78"/>
      <c r="S42" s="11"/>
      <c r="T42" s="11"/>
    </row>
    <row r="43" spans="1:20" x14ac:dyDescent="0.4">
      <c r="A43" s="3"/>
      <c r="B43" s="3"/>
      <c r="S43" s="11"/>
      <c r="T43" s="11"/>
    </row>
    <row r="44" spans="1:20" x14ac:dyDescent="0.4">
      <c r="A44" s="1" t="s">
        <v>9</v>
      </c>
      <c r="E44" s="56" t="s">
        <v>66</v>
      </c>
      <c r="F44" s="56"/>
      <c r="G44" s="56"/>
      <c r="H44" s="56"/>
      <c r="I44" s="56"/>
    </row>
    <row r="45" spans="1:20" ht="13.5" customHeight="1" x14ac:dyDescent="0.4">
      <c r="A45" s="5" t="s">
        <v>10</v>
      </c>
      <c r="B45" s="10"/>
      <c r="C45" s="10"/>
      <c r="D45" s="6"/>
      <c r="E45" s="28"/>
      <c r="F45" s="26"/>
      <c r="G45" s="26"/>
      <c r="H45" s="26"/>
      <c r="I45" s="26"/>
      <c r="J45" s="26"/>
      <c r="K45" s="26"/>
      <c r="L45" s="26"/>
      <c r="M45" s="26"/>
      <c r="N45" s="26"/>
      <c r="O45" s="26"/>
      <c r="P45" s="26"/>
      <c r="Q45" s="27"/>
      <c r="S45" s="11"/>
      <c r="T45" s="11"/>
    </row>
    <row r="46" spans="1:20" ht="13.5" customHeight="1" x14ac:dyDescent="0.4">
      <c r="A46" s="5" t="s">
        <v>11</v>
      </c>
      <c r="B46" s="10"/>
      <c r="C46" s="10"/>
      <c r="D46" s="6"/>
      <c r="E46" s="53" t="s">
        <v>67</v>
      </c>
      <c r="F46" s="54"/>
      <c r="G46" s="54"/>
      <c r="H46" s="54"/>
      <c r="I46" s="54"/>
      <c r="J46" s="54"/>
      <c r="K46" s="54"/>
      <c r="L46" s="55"/>
      <c r="M46" s="51" t="s">
        <v>13</v>
      </c>
      <c r="N46" s="51"/>
      <c r="O46" s="51"/>
      <c r="P46" s="51"/>
      <c r="Q46" s="48"/>
      <c r="S46" s="11"/>
      <c r="T46" s="11"/>
    </row>
    <row r="47" spans="1:20" ht="13.5" customHeight="1" x14ac:dyDescent="0.4">
      <c r="A47" s="19"/>
      <c r="B47" s="9"/>
      <c r="C47" s="9"/>
      <c r="D47" s="18"/>
      <c r="E47" s="36" t="s">
        <v>20</v>
      </c>
      <c r="F47" s="57"/>
      <c r="G47" s="57" t="s">
        <v>19</v>
      </c>
      <c r="H47" s="57"/>
      <c r="I47" s="57" t="s">
        <v>15</v>
      </c>
      <c r="J47" s="57"/>
      <c r="K47" s="57" t="s">
        <v>16</v>
      </c>
      <c r="L47" s="57"/>
      <c r="M47" s="52"/>
      <c r="N47" s="52"/>
      <c r="O47" s="52"/>
      <c r="P47" s="52"/>
      <c r="Q47" s="50"/>
      <c r="S47" s="11"/>
      <c r="T47" s="11"/>
    </row>
    <row r="48" spans="1:20" ht="13.5" customHeight="1" x14ac:dyDescent="0.4">
      <c r="A48" s="5" t="s">
        <v>12</v>
      </c>
      <c r="B48" s="6"/>
      <c r="C48" s="58" t="s">
        <v>28</v>
      </c>
      <c r="D48" s="59"/>
      <c r="E48" s="60">
        <v>1</v>
      </c>
      <c r="F48" s="61"/>
      <c r="G48" s="62">
        <v>3</v>
      </c>
      <c r="H48" s="63"/>
      <c r="I48" s="64">
        <v>59600</v>
      </c>
      <c r="J48" s="65"/>
      <c r="K48" s="64">
        <f>E48*G48*I48</f>
        <v>178800</v>
      </c>
      <c r="L48" s="65"/>
      <c r="M48" s="70" t="s">
        <v>76</v>
      </c>
      <c r="N48" s="71"/>
      <c r="O48" s="71"/>
      <c r="P48" s="71"/>
      <c r="Q48" s="72"/>
      <c r="S48" s="11"/>
      <c r="T48" s="11"/>
    </row>
    <row r="49" spans="1:37" ht="13.5" customHeight="1" x14ac:dyDescent="0.4">
      <c r="A49" s="68"/>
      <c r="B49" s="69"/>
      <c r="C49" s="58" t="s">
        <v>29</v>
      </c>
      <c r="D49" s="59"/>
      <c r="E49" s="60">
        <v>2</v>
      </c>
      <c r="F49" s="61"/>
      <c r="G49" s="62">
        <v>3</v>
      </c>
      <c r="H49" s="63"/>
      <c r="I49" s="64">
        <v>48500</v>
      </c>
      <c r="J49" s="65"/>
      <c r="K49" s="64">
        <f t="shared" ref="K49:K50" si="4">E49*G49*I49</f>
        <v>291000</v>
      </c>
      <c r="L49" s="65"/>
      <c r="M49" s="73"/>
      <c r="N49" s="74"/>
      <c r="O49" s="74"/>
      <c r="P49" s="74"/>
      <c r="Q49" s="75"/>
      <c r="S49" s="11"/>
      <c r="T49" s="11"/>
    </row>
    <row r="50" spans="1:37" ht="13.5" customHeight="1" x14ac:dyDescent="0.4">
      <c r="A50" s="7"/>
      <c r="B50" s="8"/>
      <c r="C50" s="58" t="s">
        <v>30</v>
      </c>
      <c r="D50" s="59"/>
      <c r="E50" s="60">
        <v>3</v>
      </c>
      <c r="F50" s="61"/>
      <c r="G50" s="62">
        <v>3</v>
      </c>
      <c r="H50" s="63"/>
      <c r="I50" s="64">
        <v>40300</v>
      </c>
      <c r="J50" s="65"/>
      <c r="K50" s="64">
        <f t="shared" si="4"/>
        <v>362700</v>
      </c>
      <c r="L50" s="65"/>
      <c r="M50" s="73"/>
      <c r="N50" s="74"/>
      <c r="O50" s="74"/>
      <c r="P50" s="74"/>
      <c r="Q50" s="75"/>
      <c r="S50" s="11"/>
      <c r="T50" s="11"/>
    </row>
    <row r="51" spans="1:37" ht="13.5" customHeight="1" x14ac:dyDescent="0.4">
      <c r="A51" s="7"/>
      <c r="B51" s="8"/>
      <c r="C51" s="53"/>
      <c r="D51" s="55"/>
      <c r="E51" s="81"/>
      <c r="F51" s="82"/>
      <c r="G51" s="83"/>
      <c r="H51" s="84"/>
      <c r="I51" s="53"/>
      <c r="J51" s="55"/>
      <c r="K51" s="85"/>
      <c r="L51" s="86"/>
      <c r="M51" s="73"/>
      <c r="N51" s="74"/>
      <c r="O51" s="74"/>
      <c r="P51" s="74"/>
      <c r="Q51" s="75"/>
      <c r="S51" s="11"/>
      <c r="T51" s="11"/>
    </row>
    <row r="52" spans="1:37" ht="13.5" customHeight="1" x14ac:dyDescent="0.4">
      <c r="A52" s="19"/>
      <c r="B52" s="18"/>
      <c r="C52" s="53" t="s">
        <v>18</v>
      </c>
      <c r="D52" s="54"/>
      <c r="E52" s="54"/>
      <c r="F52" s="54"/>
      <c r="G52" s="54"/>
      <c r="H52" s="54"/>
      <c r="I52" s="54"/>
      <c r="J52" s="55"/>
      <c r="K52" s="79">
        <f>SUM(K48:L50)</f>
        <v>832500</v>
      </c>
      <c r="L52" s="80"/>
      <c r="M52" s="76"/>
      <c r="N52" s="77"/>
      <c r="O52" s="77"/>
      <c r="P52" s="77"/>
      <c r="Q52" s="78"/>
      <c r="S52" s="11"/>
      <c r="T52" s="11"/>
    </row>
    <row r="53" spans="1:37" x14ac:dyDescent="0.4">
      <c r="A53" s="3"/>
      <c r="B53" s="3"/>
      <c r="S53" s="11"/>
      <c r="T53" s="11"/>
    </row>
    <row r="54" spans="1:37" x14ac:dyDescent="0.4">
      <c r="A54" s="1" t="s">
        <v>9</v>
      </c>
      <c r="E54" s="56" t="s">
        <v>23</v>
      </c>
      <c r="F54" s="56"/>
      <c r="G54" s="56"/>
      <c r="H54" s="56"/>
      <c r="I54" s="56"/>
      <c r="J54" s="56"/>
      <c r="K54" s="56"/>
      <c r="L54" s="56"/>
      <c r="M54" s="56"/>
      <c r="N54" s="56"/>
      <c r="O54" s="56"/>
      <c r="P54" s="56"/>
      <c r="Q54" s="56"/>
      <c r="U54" s="88"/>
      <c r="V54" s="88"/>
      <c r="W54" s="88"/>
      <c r="X54" s="88"/>
      <c r="Y54" s="88"/>
      <c r="Z54" s="88"/>
      <c r="AA54" s="88"/>
      <c r="AB54" s="88"/>
      <c r="AC54" s="88"/>
      <c r="AD54" s="88"/>
      <c r="AE54" s="88"/>
      <c r="AF54" s="88"/>
      <c r="AG54" s="88"/>
      <c r="AH54" s="88"/>
      <c r="AI54" s="88"/>
      <c r="AJ54" s="88"/>
      <c r="AK54" s="88"/>
    </row>
    <row r="55" spans="1:37" x14ac:dyDescent="0.4">
      <c r="A55" s="5" t="s">
        <v>10</v>
      </c>
      <c r="B55" s="10"/>
      <c r="C55" s="10"/>
      <c r="D55" s="6"/>
      <c r="E55" s="28"/>
      <c r="F55" s="26"/>
      <c r="G55" s="26"/>
      <c r="H55" s="26"/>
      <c r="I55" s="26"/>
      <c r="J55" s="26"/>
      <c r="K55" s="26"/>
      <c r="L55" s="26"/>
      <c r="M55" s="26"/>
      <c r="N55" s="26"/>
      <c r="O55" s="26"/>
      <c r="P55" s="26"/>
      <c r="Q55" s="27"/>
    </row>
    <row r="56" spans="1:37" x14ac:dyDescent="0.4">
      <c r="A56" s="5" t="s">
        <v>11</v>
      </c>
      <c r="B56" s="10"/>
      <c r="C56" s="10"/>
      <c r="D56" s="6"/>
      <c r="E56" s="53" t="s">
        <v>51</v>
      </c>
      <c r="F56" s="54"/>
      <c r="G56" s="54"/>
      <c r="H56" s="54"/>
      <c r="I56" s="54"/>
      <c r="J56" s="54"/>
      <c r="K56" s="54"/>
      <c r="L56" s="55"/>
      <c r="M56" s="51" t="s">
        <v>13</v>
      </c>
      <c r="N56" s="51"/>
      <c r="O56" s="51"/>
      <c r="P56" s="51"/>
      <c r="Q56" s="48"/>
    </row>
    <row r="57" spans="1:37" x14ac:dyDescent="0.4">
      <c r="A57" s="19"/>
      <c r="B57" s="9"/>
      <c r="C57" s="9"/>
      <c r="D57" s="18"/>
      <c r="E57" s="36" t="s">
        <v>20</v>
      </c>
      <c r="F57" s="57"/>
      <c r="G57" s="57" t="s">
        <v>19</v>
      </c>
      <c r="H57" s="57"/>
      <c r="I57" s="57" t="s">
        <v>15</v>
      </c>
      <c r="J57" s="57"/>
      <c r="K57" s="57" t="s">
        <v>16</v>
      </c>
      <c r="L57" s="57"/>
      <c r="M57" s="52"/>
      <c r="N57" s="52"/>
      <c r="O57" s="52"/>
      <c r="P57" s="52"/>
      <c r="Q57" s="50"/>
    </row>
    <row r="58" spans="1:37" ht="13.5" customHeight="1" x14ac:dyDescent="0.4">
      <c r="A58" s="5" t="s">
        <v>12</v>
      </c>
      <c r="B58" s="6"/>
      <c r="C58" s="58"/>
      <c r="D58" s="59"/>
      <c r="E58" s="60"/>
      <c r="F58" s="61"/>
      <c r="G58" s="62"/>
      <c r="H58" s="63"/>
      <c r="I58" s="66"/>
      <c r="J58" s="67"/>
      <c r="K58" s="66"/>
      <c r="L58" s="67"/>
      <c r="M58" s="70" t="s">
        <v>24</v>
      </c>
      <c r="N58" s="71"/>
      <c r="O58" s="71"/>
      <c r="P58" s="71"/>
      <c r="Q58" s="72"/>
    </row>
    <row r="59" spans="1:37" x14ac:dyDescent="0.4">
      <c r="A59" s="68" t="s">
        <v>17</v>
      </c>
      <c r="B59" s="69"/>
      <c r="C59" s="58"/>
      <c r="D59" s="59"/>
      <c r="E59" s="60"/>
      <c r="F59" s="61"/>
      <c r="G59" s="62"/>
      <c r="H59" s="63"/>
      <c r="I59" s="66"/>
      <c r="J59" s="67"/>
      <c r="K59" s="66"/>
      <c r="L59" s="67"/>
      <c r="M59" s="73"/>
      <c r="N59" s="74"/>
      <c r="O59" s="74"/>
      <c r="P59" s="74"/>
      <c r="Q59" s="75"/>
    </row>
    <row r="60" spans="1:37" x14ac:dyDescent="0.4">
      <c r="A60" s="7"/>
      <c r="B60" s="8"/>
      <c r="C60" s="58"/>
      <c r="D60" s="59"/>
      <c r="E60" s="60"/>
      <c r="F60" s="61"/>
      <c r="G60" s="62"/>
      <c r="H60" s="63"/>
      <c r="I60" s="66"/>
      <c r="J60" s="67"/>
      <c r="K60" s="66"/>
      <c r="L60" s="67"/>
      <c r="M60" s="73"/>
      <c r="N60" s="74"/>
      <c r="O60" s="74"/>
      <c r="P60" s="74"/>
      <c r="Q60" s="75"/>
    </row>
    <row r="61" spans="1:37" x14ac:dyDescent="0.4">
      <c r="A61" s="7"/>
      <c r="B61" s="8"/>
      <c r="C61" s="53"/>
      <c r="D61" s="55"/>
      <c r="E61" s="60"/>
      <c r="F61" s="61"/>
      <c r="G61" s="62"/>
      <c r="H61" s="63"/>
      <c r="I61" s="66"/>
      <c r="J61" s="67"/>
      <c r="K61" s="66"/>
      <c r="L61" s="67"/>
      <c r="M61" s="73"/>
      <c r="N61" s="74"/>
      <c r="O61" s="74"/>
      <c r="P61" s="74"/>
      <c r="Q61" s="75"/>
    </row>
    <row r="62" spans="1:37" x14ac:dyDescent="0.4">
      <c r="A62" s="19"/>
      <c r="B62" s="18"/>
      <c r="C62" s="53" t="s">
        <v>18</v>
      </c>
      <c r="D62" s="54"/>
      <c r="E62" s="54"/>
      <c r="F62" s="54"/>
      <c r="G62" s="54"/>
      <c r="H62" s="54"/>
      <c r="I62" s="54"/>
      <c r="J62" s="55"/>
      <c r="K62" s="66"/>
      <c r="L62" s="67"/>
      <c r="M62" s="76"/>
      <c r="N62" s="77"/>
      <c r="O62" s="77"/>
      <c r="P62" s="77"/>
      <c r="Q62" s="78"/>
    </row>
  </sheetData>
  <mergeCells count="173">
    <mergeCell ref="K61:L61"/>
    <mergeCell ref="A59:B59"/>
    <mergeCell ref="C59:D59"/>
    <mergeCell ref="E59:F59"/>
    <mergeCell ref="G59:H59"/>
    <mergeCell ref="I59:J59"/>
    <mergeCell ref="K59:L59"/>
    <mergeCell ref="U54:AK54"/>
    <mergeCell ref="E56:L56"/>
    <mergeCell ref="M56:Q57"/>
    <mergeCell ref="E57:F57"/>
    <mergeCell ref="G57:H57"/>
    <mergeCell ref="I57:J57"/>
    <mergeCell ref="K57:L57"/>
    <mergeCell ref="C58:D58"/>
    <mergeCell ref="E58:F58"/>
    <mergeCell ref="G58:H58"/>
    <mergeCell ref="I58:J58"/>
    <mergeCell ref="K58:L58"/>
    <mergeCell ref="M58:Q62"/>
    <mergeCell ref="C60:D60"/>
    <mergeCell ref="E60:F60"/>
    <mergeCell ref="G60:H60"/>
    <mergeCell ref="I60:J60"/>
    <mergeCell ref="C62:J62"/>
    <mergeCell ref="K62:L62"/>
    <mergeCell ref="K60:L60"/>
    <mergeCell ref="C61:D61"/>
    <mergeCell ref="E61:F61"/>
    <mergeCell ref="G61:H61"/>
    <mergeCell ref="I61:J61"/>
    <mergeCell ref="A49:B49"/>
    <mergeCell ref="C49:D49"/>
    <mergeCell ref="E49:F49"/>
    <mergeCell ref="G49:H49"/>
    <mergeCell ref="I49:J49"/>
    <mergeCell ref="K49:L49"/>
    <mergeCell ref="C52:J52"/>
    <mergeCell ref="K52:L52"/>
    <mergeCell ref="E54:Q54"/>
    <mergeCell ref="E46:L46"/>
    <mergeCell ref="M46:Q47"/>
    <mergeCell ref="E47:F47"/>
    <mergeCell ref="G47:H47"/>
    <mergeCell ref="I47:J47"/>
    <mergeCell ref="K47:L47"/>
    <mergeCell ref="C48:D48"/>
    <mergeCell ref="E48:F48"/>
    <mergeCell ref="G48:H48"/>
    <mergeCell ref="I48:J48"/>
    <mergeCell ref="K48:L48"/>
    <mergeCell ref="M48:Q52"/>
    <mergeCell ref="C50:D50"/>
    <mergeCell ref="E50:F50"/>
    <mergeCell ref="G50:H50"/>
    <mergeCell ref="I50:J50"/>
    <mergeCell ref="K50:L50"/>
    <mergeCell ref="C51:D51"/>
    <mergeCell ref="E51:F51"/>
    <mergeCell ref="G51:H51"/>
    <mergeCell ref="I51:J51"/>
    <mergeCell ref="K51:L51"/>
    <mergeCell ref="A39:B39"/>
    <mergeCell ref="C39:D39"/>
    <mergeCell ref="E39:F39"/>
    <mergeCell ref="G39:H39"/>
    <mergeCell ref="I39:J39"/>
    <mergeCell ref="K39:L39"/>
    <mergeCell ref="C42:J42"/>
    <mergeCell ref="K42:L42"/>
    <mergeCell ref="E44:I44"/>
    <mergeCell ref="E36:L36"/>
    <mergeCell ref="M36:Q37"/>
    <mergeCell ref="E37:F37"/>
    <mergeCell ref="G37:H37"/>
    <mergeCell ref="I37:J37"/>
    <mergeCell ref="K37:L37"/>
    <mergeCell ref="C38:D38"/>
    <mergeCell ref="E38:F38"/>
    <mergeCell ref="G38:H38"/>
    <mergeCell ref="I38:J38"/>
    <mergeCell ref="K38:L38"/>
    <mergeCell ref="M38:Q42"/>
    <mergeCell ref="C40:D40"/>
    <mergeCell ref="E40:F40"/>
    <mergeCell ref="G40:H40"/>
    <mergeCell ref="I40:J40"/>
    <mergeCell ref="K40:L40"/>
    <mergeCell ref="C41:D41"/>
    <mergeCell ref="E41:F41"/>
    <mergeCell ref="G41:H41"/>
    <mergeCell ref="I41:J41"/>
    <mergeCell ref="K41:L41"/>
    <mergeCell ref="A29:B29"/>
    <mergeCell ref="C29:D29"/>
    <mergeCell ref="E29:F29"/>
    <mergeCell ref="G29:H29"/>
    <mergeCell ref="I29:J29"/>
    <mergeCell ref="K29:L29"/>
    <mergeCell ref="C32:J32"/>
    <mergeCell ref="K32:L32"/>
    <mergeCell ref="E34:I34"/>
    <mergeCell ref="E24:I24"/>
    <mergeCell ref="E26:L26"/>
    <mergeCell ref="M26:Q27"/>
    <mergeCell ref="E27:F27"/>
    <mergeCell ref="G27:H27"/>
    <mergeCell ref="I27:J27"/>
    <mergeCell ref="K27:L27"/>
    <mergeCell ref="C28:D28"/>
    <mergeCell ref="E28:F28"/>
    <mergeCell ref="G28:H28"/>
    <mergeCell ref="I28:J28"/>
    <mergeCell ref="K28:L28"/>
    <mergeCell ref="M28:Q32"/>
    <mergeCell ref="C30:D30"/>
    <mergeCell ref="E30:F30"/>
    <mergeCell ref="G30:H30"/>
    <mergeCell ref="I30:J30"/>
    <mergeCell ref="K30:L30"/>
    <mergeCell ref="C31:D31"/>
    <mergeCell ref="E31:F31"/>
    <mergeCell ref="G31:H31"/>
    <mergeCell ref="I31:J31"/>
    <mergeCell ref="K31:L31"/>
    <mergeCell ref="K20:L20"/>
    <mergeCell ref="C21:D21"/>
    <mergeCell ref="E21:F21"/>
    <mergeCell ref="G21:H21"/>
    <mergeCell ref="I21:J21"/>
    <mergeCell ref="K21:L21"/>
    <mergeCell ref="M18:Q22"/>
    <mergeCell ref="C19:D19"/>
    <mergeCell ref="E19:F19"/>
    <mergeCell ref="G19:H19"/>
    <mergeCell ref="I19:J19"/>
    <mergeCell ref="K19:L19"/>
    <mergeCell ref="C20:D20"/>
    <mergeCell ref="E20:F20"/>
    <mergeCell ref="G20:H20"/>
    <mergeCell ref="I20:J20"/>
    <mergeCell ref="C22:J22"/>
    <mergeCell ref="K22:L22"/>
    <mergeCell ref="K17:L17"/>
    <mergeCell ref="C18:D18"/>
    <mergeCell ref="E18:F18"/>
    <mergeCell ref="G18:H18"/>
    <mergeCell ref="I18:J18"/>
    <mergeCell ref="K18:L18"/>
    <mergeCell ref="J8:M8"/>
    <mergeCell ref="N8:Q8"/>
    <mergeCell ref="A12:C13"/>
    <mergeCell ref="D12:P13"/>
    <mergeCell ref="E14:I14"/>
    <mergeCell ref="E16:L16"/>
    <mergeCell ref="M16:Q17"/>
    <mergeCell ref="E17:F17"/>
    <mergeCell ref="G17:H17"/>
    <mergeCell ref="I17:J17"/>
    <mergeCell ref="A6:D6"/>
    <mergeCell ref="E6:F6"/>
    <mergeCell ref="G6:I6"/>
    <mergeCell ref="J6:M6"/>
    <mergeCell ref="N6:Q6"/>
    <mergeCell ref="J7:M7"/>
    <mergeCell ref="N7:Q7"/>
    <mergeCell ref="A2:Q2"/>
    <mergeCell ref="A4:D5"/>
    <mergeCell ref="E4:F5"/>
    <mergeCell ref="G4:I5"/>
    <mergeCell ref="J4:Q4"/>
    <mergeCell ref="J5:M5"/>
    <mergeCell ref="N5:Q5"/>
  </mergeCells>
  <phoneticPr fontId="2"/>
  <printOptions horizontalCentered="1"/>
  <pageMargins left="0.7" right="0.7" top="0.75" bottom="0.75" header="0.3" footer="0.3"/>
  <pageSetup paperSize="9" scale="8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DA8CF-0ADE-4F8A-A565-E84F22F74B3F}">
  <dimension ref="A1:AK32"/>
  <sheetViews>
    <sheetView view="pageBreakPreview" zoomScale="115" zoomScaleNormal="100" zoomScaleSheetLayoutView="115" workbookViewId="0">
      <selection activeCell="S18" sqref="S18"/>
    </sheetView>
  </sheetViews>
  <sheetFormatPr defaultRowHeight="13.5" x14ac:dyDescent="0.4"/>
  <cols>
    <col min="1" max="2" width="4.625" style="1" customWidth="1"/>
    <col min="3" max="17" width="5.625" style="1" customWidth="1"/>
    <col min="18" max="16384" width="9" style="1"/>
  </cols>
  <sheetData>
    <row r="1" spans="1:21" x14ac:dyDescent="0.4">
      <c r="Q1" s="2" t="s">
        <v>14</v>
      </c>
    </row>
    <row r="2" spans="1:21" ht="18.75" x14ac:dyDescent="0.4">
      <c r="A2" s="40" t="s">
        <v>0</v>
      </c>
      <c r="B2" s="40"/>
      <c r="C2" s="40"/>
      <c r="D2" s="40"/>
      <c r="E2" s="40"/>
      <c r="F2" s="40"/>
      <c r="G2" s="40"/>
      <c r="H2" s="40"/>
      <c r="I2" s="40"/>
      <c r="J2" s="40"/>
      <c r="K2" s="40"/>
      <c r="L2" s="40"/>
      <c r="M2" s="40"/>
      <c r="N2" s="40"/>
      <c r="O2" s="40"/>
      <c r="P2" s="40"/>
      <c r="Q2" s="40"/>
      <c r="R2" s="4"/>
    </row>
    <row r="4" spans="1:21" ht="18.75" customHeight="1" x14ac:dyDescent="0.4">
      <c r="A4" s="41" t="s">
        <v>6</v>
      </c>
      <c r="B4" s="42"/>
      <c r="C4" s="42"/>
      <c r="D4" s="43"/>
      <c r="E4" s="47" t="s">
        <v>7</v>
      </c>
      <c r="F4" s="48"/>
      <c r="G4" s="47" t="s">
        <v>8</v>
      </c>
      <c r="H4" s="51"/>
      <c r="I4" s="48"/>
      <c r="J4" s="53" t="s">
        <v>3</v>
      </c>
      <c r="K4" s="54"/>
      <c r="L4" s="54"/>
      <c r="M4" s="54"/>
      <c r="N4" s="54"/>
      <c r="O4" s="54"/>
      <c r="P4" s="54"/>
      <c r="Q4" s="55"/>
    </row>
    <row r="5" spans="1:21" ht="18.75" customHeight="1" x14ac:dyDescent="0.4">
      <c r="A5" s="44"/>
      <c r="B5" s="45"/>
      <c r="C5" s="45"/>
      <c r="D5" s="46"/>
      <c r="E5" s="49"/>
      <c r="F5" s="50"/>
      <c r="G5" s="49"/>
      <c r="H5" s="52"/>
      <c r="I5" s="50"/>
      <c r="J5" s="53" t="s">
        <v>4</v>
      </c>
      <c r="K5" s="54"/>
      <c r="L5" s="54"/>
      <c r="M5" s="55"/>
      <c r="N5" s="53" t="s">
        <v>5</v>
      </c>
      <c r="O5" s="54"/>
      <c r="P5" s="54"/>
      <c r="Q5" s="55"/>
    </row>
    <row r="6" spans="1:21" ht="30" customHeight="1" x14ac:dyDescent="0.4">
      <c r="A6" s="29" t="s">
        <v>54</v>
      </c>
      <c r="B6" s="30"/>
      <c r="C6" s="30"/>
      <c r="D6" s="31"/>
      <c r="E6" s="32" t="s">
        <v>27</v>
      </c>
      <c r="F6" s="32"/>
      <c r="G6" s="33">
        <f>SUM(K22+K32)</f>
        <v>1387500</v>
      </c>
      <c r="H6" s="33"/>
      <c r="I6" s="33"/>
      <c r="J6" s="34"/>
      <c r="K6" s="35"/>
      <c r="L6" s="35"/>
      <c r="M6" s="36"/>
      <c r="N6" s="34" t="s">
        <v>72</v>
      </c>
      <c r="O6" s="35"/>
      <c r="P6" s="35"/>
      <c r="Q6" s="36"/>
    </row>
    <row r="7" spans="1:21" ht="18.75" customHeight="1" x14ac:dyDescent="0.4">
      <c r="A7" s="5" t="s">
        <v>1</v>
      </c>
      <c r="B7" s="10"/>
      <c r="C7" s="23"/>
      <c r="D7" s="23"/>
      <c r="E7" s="10"/>
      <c r="F7" s="10"/>
      <c r="G7" s="10"/>
      <c r="H7" s="10"/>
      <c r="I7" s="6"/>
      <c r="J7" s="37"/>
      <c r="K7" s="37"/>
      <c r="L7" s="37"/>
      <c r="M7" s="38"/>
      <c r="N7" s="39" t="s">
        <v>73</v>
      </c>
      <c r="O7" s="37"/>
      <c r="P7" s="37"/>
      <c r="Q7" s="38"/>
    </row>
    <row r="8" spans="1:21" ht="18.75" customHeight="1" x14ac:dyDescent="0.4">
      <c r="A8" s="24"/>
      <c r="B8" s="25"/>
      <c r="C8" s="25"/>
      <c r="D8" s="25"/>
      <c r="E8" s="9"/>
      <c r="F8" s="9"/>
      <c r="G8" s="9"/>
      <c r="H8" s="9"/>
      <c r="I8" s="18"/>
      <c r="J8" s="37"/>
      <c r="K8" s="37"/>
      <c r="L8" s="37"/>
      <c r="M8" s="38"/>
      <c r="N8" s="39"/>
      <c r="O8" s="37"/>
      <c r="P8" s="37"/>
      <c r="Q8" s="38"/>
    </row>
    <row r="9" spans="1:21" x14ac:dyDescent="0.4">
      <c r="A9" s="3" t="s">
        <v>2</v>
      </c>
      <c r="B9" s="3"/>
    </row>
    <row r="10" spans="1:21" x14ac:dyDescent="0.4">
      <c r="A10" s="3" t="s">
        <v>71</v>
      </c>
      <c r="B10" s="3"/>
    </row>
    <row r="11" spans="1:21" x14ac:dyDescent="0.4">
      <c r="A11" s="3"/>
      <c r="B11" s="3"/>
    </row>
    <row r="12" spans="1:21" x14ac:dyDescent="0.4">
      <c r="A12" s="89" t="s">
        <v>21</v>
      </c>
      <c r="B12" s="89"/>
      <c r="C12" s="89"/>
      <c r="D12" s="90" t="s">
        <v>25</v>
      </c>
      <c r="E12" s="88"/>
      <c r="F12" s="88"/>
      <c r="G12" s="88"/>
      <c r="H12" s="88"/>
      <c r="I12" s="88"/>
      <c r="J12" s="88"/>
      <c r="K12" s="88"/>
      <c r="L12" s="88"/>
      <c r="M12" s="88"/>
      <c r="N12" s="88"/>
      <c r="O12" s="88"/>
      <c r="P12" s="88"/>
    </row>
    <row r="13" spans="1:21" x14ac:dyDescent="0.4">
      <c r="A13" s="89"/>
      <c r="B13" s="89"/>
      <c r="C13" s="89"/>
      <c r="D13" s="88"/>
      <c r="E13" s="88"/>
      <c r="F13" s="88"/>
      <c r="G13" s="88"/>
      <c r="H13" s="88"/>
      <c r="I13" s="88"/>
      <c r="J13" s="88"/>
      <c r="K13" s="88"/>
      <c r="L13" s="88"/>
      <c r="M13" s="88"/>
      <c r="N13" s="88"/>
      <c r="O13" s="88"/>
      <c r="P13" s="88"/>
      <c r="S13" s="11"/>
      <c r="T13" s="11"/>
      <c r="U13" s="20"/>
    </row>
    <row r="14" spans="1:21" x14ac:dyDescent="0.4">
      <c r="A14" s="1" t="s">
        <v>9</v>
      </c>
      <c r="E14" s="56" t="s">
        <v>55</v>
      </c>
      <c r="F14" s="56"/>
      <c r="G14" s="56"/>
      <c r="H14" s="56"/>
      <c r="I14" s="56"/>
      <c r="S14" s="11"/>
      <c r="T14" s="11"/>
    </row>
    <row r="15" spans="1:21" ht="13.5" customHeight="1" x14ac:dyDescent="0.4">
      <c r="A15" s="5" t="s">
        <v>10</v>
      </c>
      <c r="B15" s="10"/>
      <c r="C15" s="10"/>
      <c r="D15" s="6"/>
      <c r="E15" s="28"/>
      <c r="F15" s="26"/>
      <c r="G15" s="26"/>
      <c r="H15" s="26"/>
      <c r="I15" s="26"/>
      <c r="J15" s="26"/>
      <c r="K15" s="26"/>
      <c r="L15" s="26"/>
      <c r="M15" s="26"/>
      <c r="N15" s="26"/>
      <c r="O15" s="26"/>
      <c r="P15" s="26"/>
      <c r="Q15" s="27"/>
      <c r="S15" s="11"/>
      <c r="T15" s="11"/>
    </row>
    <row r="16" spans="1:21" ht="13.5" customHeight="1" x14ac:dyDescent="0.4">
      <c r="A16" s="5" t="s">
        <v>11</v>
      </c>
      <c r="B16" s="10"/>
      <c r="C16" s="10"/>
      <c r="D16" s="6"/>
      <c r="E16" s="53" t="s">
        <v>61</v>
      </c>
      <c r="F16" s="54"/>
      <c r="G16" s="54"/>
      <c r="H16" s="54"/>
      <c r="I16" s="54"/>
      <c r="J16" s="54"/>
      <c r="K16" s="54"/>
      <c r="L16" s="55"/>
      <c r="M16" s="51" t="s">
        <v>13</v>
      </c>
      <c r="N16" s="51"/>
      <c r="O16" s="51"/>
      <c r="P16" s="51"/>
      <c r="Q16" s="48"/>
      <c r="S16" s="11"/>
      <c r="T16" s="11"/>
    </row>
    <row r="17" spans="1:37" ht="13.5" customHeight="1" x14ac:dyDescent="0.4">
      <c r="A17" s="19"/>
      <c r="B17" s="9"/>
      <c r="C17" s="9"/>
      <c r="D17" s="18"/>
      <c r="E17" s="36" t="s">
        <v>20</v>
      </c>
      <c r="F17" s="57"/>
      <c r="G17" s="57" t="s">
        <v>19</v>
      </c>
      <c r="H17" s="57"/>
      <c r="I17" s="57" t="s">
        <v>15</v>
      </c>
      <c r="J17" s="57"/>
      <c r="K17" s="57" t="s">
        <v>16</v>
      </c>
      <c r="L17" s="57"/>
      <c r="M17" s="52"/>
      <c r="N17" s="52"/>
      <c r="O17" s="52"/>
      <c r="P17" s="52"/>
      <c r="Q17" s="50"/>
      <c r="S17" s="11"/>
      <c r="T17" s="11"/>
    </row>
    <row r="18" spans="1:37" ht="13.5" customHeight="1" x14ac:dyDescent="0.4">
      <c r="A18" s="5" t="s">
        <v>12</v>
      </c>
      <c r="B18" s="6"/>
      <c r="C18" s="58" t="s">
        <v>28</v>
      </c>
      <c r="D18" s="59"/>
      <c r="E18" s="60">
        <v>1</v>
      </c>
      <c r="F18" s="61"/>
      <c r="G18" s="62">
        <v>5</v>
      </c>
      <c r="H18" s="63"/>
      <c r="I18" s="64">
        <v>59600</v>
      </c>
      <c r="J18" s="65"/>
      <c r="K18" s="64">
        <f>E18*G18*I18</f>
        <v>298000</v>
      </c>
      <c r="L18" s="65"/>
      <c r="M18" s="70" t="s">
        <v>24</v>
      </c>
      <c r="N18" s="71"/>
      <c r="O18" s="71"/>
      <c r="P18" s="71"/>
      <c r="Q18" s="72"/>
      <c r="S18" s="11"/>
      <c r="T18" s="11"/>
    </row>
    <row r="19" spans="1:37" ht="13.5" customHeight="1" x14ac:dyDescent="0.4">
      <c r="A19" s="21"/>
      <c r="B19" s="22"/>
      <c r="C19" s="58" t="s">
        <v>29</v>
      </c>
      <c r="D19" s="59"/>
      <c r="E19" s="60">
        <v>2</v>
      </c>
      <c r="F19" s="61"/>
      <c r="G19" s="62">
        <v>5</v>
      </c>
      <c r="H19" s="63"/>
      <c r="I19" s="64">
        <v>48500</v>
      </c>
      <c r="J19" s="65"/>
      <c r="K19" s="64">
        <f t="shared" ref="K19:K20" si="0">E19*G19*I19</f>
        <v>485000</v>
      </c>
      <c r="L19" s="65"/>
      <c r="M19" s="73"/>
      <c r="N19" s="74"/>
      <c r="O19" s="74"/>
      <c r="P19" s="74"/>
      <c r="Q19" s="75"/>
      <c r="S19" s="11"/>
      <c r="T19" s="11"/>
    </row>
    <row r="20" spans="1:37" ht="13.5" customHeight="1" x14ac:dyDescent="0.4">
      <c r="A20" s="7"/>
      <c r="B20" s="8"/>
      <c r="C20" s="58" t="s">
        <v>30</v>
      </c>
      <c r="D20" s="59"/>
      <c r="E20" s="60">
        <v>3</v>
      </c>
      <c r="F20" s="61"/>
      <c r="G20" s="62">
        <v>5</v>
      </c>
      <c r="H20" s="63"/>
      <c r="I20" s="64">
        <v>40300</v>
      </c>
      <c r="J20" s="65"/>
      <c r="K20" s="64">
        <f t="shared" si="0"/>
        <v>604500</v>
      </c>
      <c r="L20" s="65"/>
      <c r="M20" s="73"/>
      <c r="N20" s="74"/>
      <c r="O20" s="74"/>
      <c r="P20" s="74"/>
      <c r="Q20" s="75"/>
      <c r="S20" s="11"/>
      <c r="T20" s="11"/>
    </row>
    <row r="21" spans="1:37" ht="13.5" customHeight="1" x14ac:dyDescent="0.4">
      <c r="A21" s="7"/>
      <c r="B21" s="8"/>
      <c r="C21" s="58"/>
      <c r="D21" s="59"/>
      <c r="E21" s="60"/>
      <c r="F21" s="61"/>
      <c r="G21" s="62"/>
      <c r="H21" s="63"/>
      <c r="I21" s="66"/>
      <c r="J21" s="67"/>
      <c r="K21" s="66"/>
      <c r="L21" s="67"/>
      <c r="M21" s="73"/>
      <c r="N21" s="74"/>
      <c r="O21" s="74"/>
      <c r="P21" s="74"/>
      <c r="Q21" s="75"/>
      <c r="S21" s="11"/>
      <c r="T21" s="11"/>
    </row>
    <row r="22" spans="1:37" ht="13.5" customHeight="1" x14ac:dyDescent="0.4">
      <c r="A22" s="19"/>
      <c r="B22" s="18"/>
      <c r="C22" s="53" t="s">
        <v>18</v>
      </c>
      <c r="D22" s="54"/>
      <c r="E22" s="54"/>
      <c r="F22" s="54"/>
      <c r="G22" s="54"/>
      <c r="H22" s="54"/>
      <c r="I22" s="54"/>
      <c r="J22" s="55"/>
      <c r="K22" s="87">
        <f>SUM(K18:L20)</f>
        <v>1387500</v>
      </c>
      <c r="L22" s="67"/>
      <c r="M22" s="76"/>
      <c r="N22" s="77"/>
      <c r="O22" s="77"/>
      <c r="P22" s="77"/>
      <c r="Q22" s="78"/>
      <c r="S22" s="11"/>
      <c r="T22" s="11"/>
    </row>
    <row r="23" spans="1:37" x14ac:dyDescent="0.4">
      <c r="S23" s="11"/>
      <c r="T23" s="11"/>
    </row>
    <row r="24" spans="1:37" x14ac:dyDescent="0.4">
      <c r="A24" s="1" t="s">
        <v>9</v>
      </c>
      <c r="E24" s="56" t="s">
        <v>56</v>
      </c>
      <c r="F24" s="56"/>
      <c r="G24" s="56"/>
      <c r="H24" s="56"/>
      <c r="I24" s="56"/>
      <c r="J24" s="56"/>
      <c r="K24" s="56"/>
      <c r="L24" s="56"/>
      <c r="M24" s="56"/>
      <c r="N24" s="56"/>
      <c r="O24" s="56"/>
      <c r="P24" s="56"/>
      <c r="Q24" s="56"/>
      <c r="U24" s="88"/>
      <c r="V24" s="88"/>
      <c r="W24" s="88"/>
      <c r="X24" s="88"/>
      <c r="Y24" s="88"/>
      <c r="Z24" s="88"/>
      <c r="AA24" s="88"/>
      <c r="AB24" s="88"/>
      <c r="AC24" s="88"/>
      <c r="AD24" s="88"/>
      <c r="AE24" s="88"/>
      <c r="AF24" s="88"/>
      <c r="AG24" s="88"/>
      <c r="AH24" s="88"/>
      <c r="AI24" s="88"/>
      <c r="AJ24" s="88"/>
      <c r="AK24" s="88"/>
    </row>
    <row r="25" spans="1:37" x14ac:dyDescent="0.4">
      <c r="A25" s="5" t="s">
        <v>10</v>
      </c>
      <c r="B25" s="10"/>
      <c r="C25" s="10"/>
      <c r="D25" s="6"/>
      <c r="E25" s="28"/>
      <c r="F25" s="26"/>
      <c r="G25" s="26"/>
      <c r="H25" s="26"/>
      <c r="I25" s="26"/>
      <c r="J25" s="26"/>
      <c r="K25" s="26"/>
      <c r="L25" s="26"/>
      <c r="M25" s="26"/>
      <c r="N25" s="26"/>
      <c r="O25" s="26"/>
      <c r="P25" s="26"/>
      <c r="Q25" s="27"/>
    </row>
    <row r="26" spans="1:37" x14ac:dyDescent="0.4">
      <c r="A26" s="5" t="s">
        <v>11</v>
      </c>
      <c r="B26" s="10"/>
      <c r="C26" s="10"/>
      <c r="D26" s="6"/>
      <c r="E26" s="53" t="s">
        <v>51</v>
      </c>
      <c r="F26" s="54"/>
      <c r="G26" s="54"/>
      <c r="H26" s="54"/>
      <c r="I26" s="54"/>
      <c r="J26" s="54"/>
      <c r="K26" s="54"/>
      <c r="L26" s="55"/>
      <c r="M26" s="51" t="s">
        <v>13</v>
      </c>
      <c r="N26" s="51"/>
      <c r="O26" s="51"/>
      <c r="P26" s="51"/>
      <c r="Q26" s="48"/>
    </row>
    <row r="27" spans="1:37" x14ac:dyDescent="0.4">
      <c r="A27" s="19"/>
      <c r="B27" s="9"/>
      <c r="C27" s="9"/>
      <c r="D27" s="18"/>
      <c r="E27" s="36" t="s">
        <v>20</v>
      </c>
      <c r="F27" s="57"/>
      <c r="G27" s="57" t="s">
        <v>19</v>
      </c>
      <c r="H27" s="57"/>
      <c r="I27" s="57" t="s">
        <v>15</v>
      </c>
      <c r="J27" s="57"/>
      <c r="K27" s="57" t="s">
        <v>16</v>
      </c>
      <c r="L27" s="57"/>
      <c r="M27" s="52"/>
      <c r="N27" s="52"/>
      <c r="O27" s="52"/>
      <c r="P27" s="52"/>
      <c r="Q27" s="50"/>
    </row>
    <row r="28" spans="1:37" ht="13.5" customHeight="1" x14ac:dyDescent="0.4">
      <c r="A28" s="5" t="s">
        <v>12</v>
      </c>
      <c r="B28" s="6"/>
      <c r="C28" s="58"/>
      <c r="D28" s="59"/>
      <c r="E28" s="60"/>
      <c r="F28" s="61"/>
      <c r="G28" s="62"/>
      <c r="H28" s="63"/>
      <c r="I28" s="66"/>
      <c r="J28" s="67"/>
      <c r="K28" s="66"/>
      <c r="L28" s="67"/>
      <c r="M28" s="70" t="s">
        <v>24</v>
      </c>
      <c r="N28" s="71"/>
      <c r="O28" s="71"/>
      <c r="P28" s="71"/>
      <c r="Q28" s="72"/>
    </row>
    <row r="29" spans="1:37" x14ac:dyDescent="0.4">
      <c r="A29" s="68" t="s">
        <v>17</v>
      </c>
      <c r="B29" s="69"/>
      <c r="C29" s="58"/>
      <c r="D29" s="59"/>
      <c r="E29" s="60"/>
      <c r="F29" s="61"/>
      <c r="G29" s="62"/>
      <c r="H29" s="63"/>
      <c r="I29" s="66"/>
      <c r="J29" s="67"/>
      <c r="K29" s="66"/>
      <c r="L29" s="67"/>
      <c r="M29" s="73"/>
      <c r="N29" s="74"/>
      <c r="O29" s="74"/>
      <c r="P29" s="74"/>
      <c r="Q29" s="75"/>
    </row>
    <row r="30" spans="1:37" x14ac:dyDescent="0.4">
      <c r="A30" s="7"/>
      <c r="B30" s="8"/>
      <c r="C30" s="58"/>
      <c r="D30" s="59"/>
      <c r="E30" s="60"/>
      <c r="F30" s="61"/>
      <c r="G30" s="62"/>
      <c r="H30" s="63"/>
      <c r="I30" s="66"/>
      <c r="J30" s="67"/>
      <c r="K30" s="66"/>
      <c r="L30" s="67"/>
      <c r="M30" s="73"/>
      <c r="N30" s="74"/>
      <c r="O30" s="74"/>
      <c r="P30" s="74"/>
      <c r="Q30" s="75"/>
    </row>
    <row r="31" spans="1:37" x14ac:dyDescent="0.4">
      <c r="A31" s="7"/>
      <c r="B31" s="8"/>
      <c r="C31" s="53"/>
      <c r="D31" s="55"/>
      <c r="E31" s="60"/>
      <c r="F31" s="61"/>
      <c r="G31" s="62"/>
      <c r="H31" s="63"/>
      <c r="I31" s="66"/>
      <c r="J31" s="67"/>
      <c r="K31" s="66"/>
      <c r="L31" s="67"/>
      <c r="M31" s="73"/>
      <c r="N31" s="74"/>
      <c r="O31" s="74"/>
      <c r="P31" s="74"/>
      <c r="Q31" s="75"/>
    </row>
    <row r="32" spans="1:37" x14ac:dyDescent="0.4">
      <c r="A32" s="19"/>
      <c r="B32" s="18"/>
      <c r="C32" s="53" t="s">
        <v>18</v>
      </c>
      <c r="D32" s="54"/>
      <c r="E32" s="54"/>
      <c r="F32" s="54"/>
      <c r="G32" s="54"/>
      <c r="H32" s="54"/>
      <c r="I32" s="54"/>
      <c r="J32" s="55"/>
      <c r="K32" s="66"/>
      <c r="L32" s="67"/>
      <c r="M32" s="76"/>
      <c r="N32" s="77"/>
      <c r="O32" s="77"/>
      <c r="P32" s="77"/>
      <c r="Q32" s="78"/>
    </row>
  </sheetData>
  <mergeCells count="80">
    <mergeCell ref="G31:H31"/>
    <mergeCell ref="I31:J31"/>
    <mergeCell ref="K31:L31"/>
    <mergeCell ref="A29:B29"/>
    <mergeCell ref="C29:D29"/>
    <mergeCell ref="E29:F29"/>
    <mergeCell ref="G29:H29"/>
    <mergeCell ref="I29:J29"/>
    <mergeCell ref="M28:Q32"/>
    <mergeCell ref="C30:D30"/>
    <mergeCell ref="E30:F30"/>
    <mergeCell ref="G30:H30"/>
    <mergeCell ref="I30:J30"/>
    <mergeCell ref="K29:L29"/>
    <mergeCell ref="C28:D28"/>
    <mergeCell ref="E28:F28"/>
    <mergeCell ref="G28:H28"/>
    <mergeCell ref="I28:J28"/>
    <mergeCell ref="K28:L28"/>
    <mergeCell ref="C32:J32"/>
    <mergeCell ref="K32:L32"/>
    <mergeCell ref="K30:L30"/>
    <mergeCell ref="C31:D31"/>
    <mergeCell ref="E31:F31"/>
    <mergeCell ref="I21:J21"/>
    <mergeCell ref="K21:L21"/>
    <mergeCell ref="E24:Q24"/>
    <mergeCell ref="U24:AK24"/>
    <mergeCell ref="E26:L26"/>
    <mergeCell ref="M26:Q27"/>
    <mergeCell ref="E27:F27"/>
    <mergeCell ref="G27:H27"/>
    <mergeCell ref="I27:J27"/>
    <mergeCell ref="K27:L27"/>
    <mergeCell ref="M18:Q22"/>
    <mergeCell ref="C19:D19"/>
    <mergeCell ref="E19:F19"/>
    <mergeCell ref="G19:H19"/>
    <mergeCell ref="I19:J19"/>
    <mergeCell ref="K19:L19"/>
    <mergeCell ref="C20:D20"/>
    <mergeCell ref="E20:F20"/>
    <mergeCell ref="G20:H20"/>
    <mergeCell ref="I20:J20"/>
    <mergeCell ref="C22:J22"/>
    <mergeCell ref="K22:L22"/>
    <mergeCell ref="K20:L20"/>
    <mergeCell ref="C21:D21"/>
    <mergeCell ref="E21:F21"/>
    <mergeCell ref="G21:H21"/>
    <mergeCell ref="C18:D18"/>
    <mergeCell ref="E18:F18"/>
    <mergeCell ref="G18:H18"/>
    <mergeCell ref="I18:J18"/>
    <mergeCell ref="K18:L18"/>
    <mergeCell ref="J8:M8"/>
    <mergeCell ref="N8:Q8"/>
    <mergeCell ref="A12:C13"/>
    <mergeCell ref="D12:P13"/>
    <mergeCell ref="E14:I14"/>
    <mergeCell ref="E16:L16"/>
    <mergeCell ref="M16:Q17"/>
    <mergeCell ref="E17:F17"/>
    <mergeCell ref="G17:H17"/>
    <mergeCell ref="I17:J17"/>
    <mergeCell ref="K17:L17"/>
    <mergeCell ref="J7:M7"/>
    <mergeCell ref="N7:Q7"/>
    <mergeCell ref="A2:Q2"/>
    <mergeCell ref="A4:D5"/>
    <mergeCell ref="E4:F5"/>
    <mergeCell ref="G4:I5"/>
    <mergeCell ref="J4:Q4"/>
    <mergeCell ref="J5:M5"/>
    <mergeCell ref="N5:Q5"/>
    <mergeCell ref="A6:D6"/>
    <mergeCell ref="E6:F6"/>
    <mergeCell ref="G6:I6"/>
    <mergeCell ref="J6:M6"/>
    <mergeCell ref="N6:Q6"/>
  </mergeCells>
  <phoneticPr fontId="2"/>
  <printOptions horizontalCentered="1"/>
  <pageMargins left="0.7" right="0.7" top="0.75" bottom="0.75" header="0.3" footer="0.3"/>
  <pageSetup paperSize="9" scale="8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CDD13-892A-40CD-893A-7FFD1E43CA92}">
  <dimension ref="A1:AK32"/>
  <sheetViews>
    <sheetView view="pageBreakPreview" zoomScale="115" zoomScaleNormal="100" zoomScaleSheetLayoutView="115" workbookViewId="0">
      <selection activeCell="S15" sqref="S15"/>
    </sheetView>
  </sheetViews>
  <sheetFormatPr defaultRowHeight="13.5" x14ac:dyDescent="0.4"/>
  <cols>
    <col min="1" max="2" width="4.625" style="1" customWidth="1"/>
    <col min="3" max="17" width="5.625" style="1" customWidth="1"/>
    <col min="18" max="16384" width="9" style="1"/>
  </cols>
  <sheetData>
    <row r="1" spans="1:21" x14ac:dyDescent="0.4">
      <c r="Q1" s="2" t="s">
        <v>14</v>
      </c>
    </row>
    <row r="2" spans="1:21" ht="18.75" x14ac:dyDescent="0.4">
      <c r="A2" s="40" t="s">
        <v>0</v>
      </c>
      <c r="B2" s="40"/>
      <c r="C2" s="40"/>
      <c r="D2" s="40"/>
      <c r="E2" s="40"/>
      <c r="F2" s="40"/>
      <c r="G2" s="40"/>
      <c r="H2" s="40"/>
      <c r="I2" s="40"/>
      <c r="J2" s="40"/>
      <c r="K2" s="40"/>
      <c r="L2" s="40"/>
      <c r="M2" s="40"/>
      <c r="N2" s="40"/>
      <c r="O2" s="40"/>
      <c r="P2" s="40"/>
      <c r="Q2" s="40"/>
      <c r="R2" s="4"/>
    </row>
    <row r="4" spans="1:21" ht="18.75" customHeight="1" x14ac:dyDescent="0.4">
      <c r="A4" s="41" t="s">
        <v>6</v>
      </c>
      <c r="B4" s="42"/>
      <c r="C4" s="42"/>
      <c r="D4" s="43"/>
      <c r="E4" s="47" t="s">
        <v>7</v>
      </c>
      <c r="F4" s="48"/>
      <c r="G4" s="47" t="s">
        <v>8</v>
      </c>
      <c r="H4" s="51"/>
      <c r="I4" s="48"/>
      <c r="J4" s="53" t="s">
        <v>3</v>
      </c>
      <c r="K4" s="54"/>
      <c r="L4" s="54"/>
      <c r="M4" s="54"/>
      <c r="N4" s="54"/>
      <c r="O4" s="54"/>
      <c r="P4" s="54"/>
      <c r="Q4" s="55"/>
    </row>
    <row r="5" spans="1:21" ht="18.75" customHeight="1" x14ac:dyDescent="0.4">
      <c r="A5" s="44"/>
      <c r="B5" s="45"/>
      <c r="C5" s="45"/>
      <c r="D5" s="46"/>
      <c r="E5" s="49"/>
      <c r="F5" s="50"/>
      <c r="G5" s="49"/>
      <c r="H5" s="52"/>
      <c r="I5" s="50"/>
      <c r="J5" s="53" t="s">
        <v>4</v>
      </c>
      <c r="K5" s="54"/>
      <c r="L5" s="54"/>
      <c r="M5" s="55"/>
      <c r="N5" s="53" t="s">
        <v>5</v>
      </c>
      <c r="O5" s="54"/>
      <c r="P5" s="54"/>
      <c r="Q5" s="55"/>
    </row>
    <row r="6" spans="1:21" ht="30" customHeight="1" x14ac:dyDescent="0.4">
      <c r="A6" s="29" t="s">
        <v>57</v>
      </c>
      <c r="B6" s="30"/>
      <c r="C6" s="30"/>
      <c r="D6" s="31"/>
      <c r="E6" s="32" t="s">
        <v>27</v>
      </c>
      <c r="F6" s="32"/>
      <c r="G6" s="33">
        <f>SUM(K22+K32)</f>
        <v>1387500</v>
      </c>
      <c r="H6" s="33"/>
      <c r="I6" s="33"/>
      <c r="J6" s="34"/>
      <c r="K6" s="35"/>
      <c r="L6" s="35"/>
      <c r="M6" s="36"/>
      <c r="N6" s="34" t="s">
        <v>72</v>
      </c>
      <c r="O6" s="35"/>
      <c r="P6" s="35"/>
      <c r="Q6" s="36"/>
    </row>
    <row r="7" spans="1:21" ht="18.75" customHeight="1" x14ac:dyDescent="0.4">
      <c r="A7" s="5" t="s">
        <v>1</v>
      </c>
      <c r="B7" s="10"/>
      <c r="C7" s="23"/>
      <c r="D7" s="23"/>
      <c r="E7" s="10"/>
      <c r="F7" s="10"/>
      <c r="G7" s="10"/>
      <c r="H7" s="10"/>
      <c r="I7" s="6"/>
      <c r="J7" s="37"/>
      <c r="K7" s="37"/>
      <c r="L7" s="37"/>
      <c r="M7" s="38"/>
      <c r="N7" s="39" t="s">
        <v>73</v>
      </c>
      <c r="O7" s="37"/>
      <c r="P7" s="37"/>
      <c r="Q7" s="38"/>
    </row>
    <row r="8" spans="1:21" ht="18.75" customHeight="1" x14ac:dyDescent="0.4">
      <c r="A8" s="24"/>
      <c r="B8" s="25"/>
      <c r="C8" s="25"/>
      <c r="D8" s="25"/>
      <c r="E8" s="9"/>
      <c r="F8" s="9"/>
      <c r="G8" s="9"/>
      <c r="H8" s="9"/>
      <c r="I8" s="18"/>
      <c r="J8" s="37"/>
      <c r="K8" s="37"/>
      <c r="L8" s="37"/>
      <c r="M8" s="38"/>
      <c r="N8" s="39"/>
      <c r="O8" s="37"/>
      <c r="P8" s="37"/>
      <c r="Q8" s="38"/>
    </row>
    <row r="9" spans="1:21" x14ac:dyDescent="0.4">
      <c r="A9" s="3" t="s">
        <v>2</v>
      </c>
      <c r="B9" s="3"/>
    </row>
    <row r="10" spans="1:21" x14ac:dyDescent="0.4">
      <c r="A10" s="3" t="s">
        <v>71</v>
      </c>
      <c r="B10" s="3"/>
    </row>
    <row r="11" spans="1:21" x14ac:dyDescent="0.4">
      <c r="A11" s="3"/>
      <c r="B11" s="3"/>
    </row>
    <row r="12" spans="1:21" x14ac:dyDescent="0.4">
      <c r="A12" s="89" t="s">
        <v>21</v>
      </c>
      <c r="B12" s="89"/>
      <c r="C12" s="89"/>
      <c r="D12" s="90" t="s">
        <v>25</v>
      </c>
      <c r="E12" s="88"/>
      <c r="F12" s="88"/>
      <c r="G12" s="88"/>
      <c r="H12" s="88"/>
      <c r="I12" s="88"/>
      <c r="J12" s="88"/>
      <c r="K12" s="88"/>
      <c r="L12" s="88"/>
      <c r="M12" s="88"/>
      <c r="N12" s="88"/>
      <c r="O12" s="88"/>
      <c r="P12" s="88"/>
    </row>
    <row r="13" spans="1:21" x14ac:dyDescent="0.4">
      <c r="A13" s="89"/>
      <c r="B13" s="89"/>
      <c r="C13" s="89"/>
      <c r="D13" s="88"/>
      <c r="E13" s="88"/>
      <c r="F13" s="88"/>
      <c r="G13" s="88"/>
      <c r="H13" s="88"/>
      <c r="I13" s="88"/>
      <c r="J13" s="88"/>
      <c r="K13" s="88"/>
      <c r="L13" s="88"/>
      <c r="M13" s="88"/>
      <c r="N13" s="88"/>
      <c r="O13" s="88"/>
      <c r="P13" s="88"/>
      <c r="S13" s="11"/>
      <c r="T13" s="11"/>
      <c r="U13" s="20"/>
    </row>
    <row r="14" spans="1:21" x14ac:dyDescent="0.4">
      <c r="A14" s="1" t="s">
        <v>9</v>
      </c>
      <c r="E14" s="56" t="s">
        <v>55</v>
      </c>
      <c r="F14" s="56"/>
      <c r="G14" s="56"/>
      <c r="H14" s="56"/>
      <c r="I14" s="56"/>
      <c r="S14" s="11"/>
      <c r="T14" s="11"/>
    </row>
    <row r="15" spans="1:21" ht="13.5" customHeight="1" x14ac:dyDescent="0.4">
      <c r="A15" s="5" t="s">
        <v>10</v>
      </c>
      <c r="B15" s="10"/>
      <c r="C15" s="10"/>
      <c r="D15" s="6"/>
      <c r="E15" s="28"/>
      <c r="F15" s="26"/>
      <c r="G15" s="26"/>
      <c r="H15" s="26"/>
      <c r="I15" s="26"/>
      <c r="J15" s="26"/>
      <c r="K15" s="26"/>
      <c r="L15" s="26"/>
      <c r="M15" s="26"/>
      <c r="N15" s="26"/>
      <c r="O15" s="26"/>
      <c r="P15" s="26"/>
      <c r="Q15" s="27"/>
      <c r="S15" s="11"/>
      <c r="T15" s="11"/>
    </row>
    <row r="16" spans="1:21" ht="13.5" customHeight="1" x14ac:dyDescent="0.4">
      <c r="A16" s="5" t="s">
        <v>11</v>
      </c>
      <c r="B16" s="10"/>
      <c r="C16" s="10"/>
      <c r="D16" s="6"/>
      <c r="E16" s="53" t="s">
        <v>61</v>
      </c>
      <c r="F16" s="54"/>
      <c r="G16" s="54"/>
      <c r="H16" s="54"/>
      <c r="I16" s="54"/>
      <c r="J16" s="54"/>
      <c r="K16" s="54"/>
      <c r="L16" s="55"/>
      <c r="M16" s="51" t="s">
        <v>13</v>
      </c>
      <c r="N16" s="51"/>
      <c r="O16" s="51"/>
      <c r="P16" s="51"/>
      <c r="Q16" s="48"/>
      <c r="S16" s="11"/>
      <c r="T16" s="11"/>
    </row>
    <row r="17" spans="1:37" ht="13.5" customHeight="1" x14ac:dyDescent="0.4">
      <c r="A17" s="19"/>
      <c r="B17" s="9"/>
      <c r="C17" s="9"/>
      <c r="D17" s="18"/>
      <c r="E17" s="36" t="s">
        <v>20</v>
      </c>
      <c r="F17" s="57"/>
      <c r="G17" s="57" t="s">
        <v>19</v>
      </c>
      <c r="H17" s="57"/>
      <c r="I17" s="57" t="s">
        <v>15</v>
      </c>
      <c r="J17" s="57"/>
      <c r="K17" s="57" t="s">
        <v>16</v>
      </c>
      <c r="L17" s="57"/>
      <c r="M17" s="52"/>
      <c r="N17" s="52"/>
      <c r="O17" s="52"/>
      <c r="P17" s="52"/>
      <c r="Q17" s="50"/>
      <c r="S17" s="11"/>
      <c r="T17" s="11"/>
    </row>
    <row r="18" spans="1:37" ht="13.5" customHeight="1" x14ac:dyDescent="0.4">
      <c r="A18" s="5" t="s">
        <v>12</v>
      </c>
      <c r="B18" s="6"/>
      <c r="C18" s="58" t="s">
        <v>28</v>
      </c>
      <c r="D18" s="59"/>
      <c r="E18" s="60">
        <v>1</v>
      </c>
      <c r="F18" s="61"/>
      <c r="G18" s="62">
        <v>5</v>
      </c>
      <c r="H18" s="63"/>
      <c r="I18" s="64">
        <v>59600</v>
      </c>
      <c r="J18" s="65"/>
      <c r="K18" s="64">
        <f>E18*G18*I18</f>
        <v>298000</v>
      </c>
      <c r="L18" s="65"/>
      <c r="M18" s="70" t="s">
        <v>24</v>
      </c>
      <c r="N18" s="71"/>
      <c r="O18" s="71"/>
      <c r="P18" s="71"/>
      <c r="Q18" s="72"/>
      <c r="S18" s="11"/>
      <c r="T18" s="11"/>
    </row>
    <row r="19" spans="1:37" ht="13.5" customHeight="1" x14ac:dyDescent="0.4">
      <c r="A19" s="21"/>
      <c r="B19" s="22"/>
      <c r="C19" s="58" t="s">
        <v>29</v>
      </c>
      <c r="D19" s="59"/>
      <c r="E19" s="60">
        <v>2</v>
      </c>
      <c r="F19" s="61"/>
      <c r="G19" s="62">
        <v>5</v>
      </c>
      <c r="H19" s="63"/>
      <c r="I19" s="64">
        <v>48500</v>
      </c>
      <c r="J19" s="65"/>
      <c r="K19" s="64">
        <f t="shared" ref="K19:K20" si="0">E19*G19*I19</f>
        <v>485000</v>
      </c>
      <c r="L19" s="65"/>
      <c r="M19" s="73"/>
      <c r="N19" s="74"/>
      <c r="O19" s="74"/>
      <c r="P19" s="74"/>
      <c r="Q19" s="75"/>
      <c r="S19" s="11"/>
      <c r="T19" s="11"/>
    </row>
    <row r="20" spans="1:37" ht="13.5" customHeight="1" x14ac:dyDescent="0.4">
      <c r="A20" s="7"/>
      <c r="B20" s="8"/>
      <c r="C20" s="58" t="s">
        <v>30</v>
      </c>
      <c r="D20" s="59"/>
      <c r="E20" s="60">
        <v>3</v>
      </c>
      <c r="F20" s="61"/>
      <c r="G20" s="62">
        <v>5</v>
      </c>
      <c r="H20" s="63"/>
      <c r="I20" s="64">
        <v>40300</v>
      </c>
      <c r="J20" s="65"/>
      <c r="K20" s="64">
        <f t="shared" si="0"/>
        <v>604500</v>
      </c>
      <c r="L20" s="65"/>
      <c r="M20" s="73"/>
      <c r="N20" s="74"/>
      <c r="O20" s="74"/>
      <c r="P20" s="74"/>
      <c r="Q20" s="75"/>
      <c r="S20" s="11"/>
      <c r="T20" s="11"/>
    </row>
    <row r="21" spans="1:37" ht="13.5" customHeight="1" x14ac:dyDescent="0.4">
      <c r="A21" s="7"/>
      <c r="B21" s="8"/>
      <c r="C21" s="58"/>
      <c r="D21" s="59"/>
      <c r="E21" s="60"/>
      <c r="F21" s="61"/>
      <c r="G21" s="62"/>
      <c r="H21" s="63"/>
      <c r="I21" s="66"/>
      <c r="J21" s="67"/>
      <c r="K21" s="66"/>
      <c r="L21" s="67"/>
      <c r="M21" s="73"/>
      <c r="N21" s="74"/>
      <c r="O21" s="74"/>
      <c r="P21" s="74"/>
      <c r="Q21" s="75"/>
      <c r="S21" s="11"/>
      <c r="T21" s="11"/>
    </row>
    <row r="22" spans="1:37" ht="13.5" customHeight="1" x14ac:dyDescent="0.4">
      <c r="A22" s="19"/>
      <c r="B22" s="18"/>
      <c r="C22" s="53" t="s">
        <v>18</v>
      </c>
      <c r="D22" s="54"/>
      <c r="E22" s="54"/>
      <c r="F22" s="54"/>
      <c r="G22" s="54"/>
      <c r="H22" s="54"/>
      <c r="I22" s="54"/>
      <c r="J22" s="55"/>
      <c r="K22" s="87">
        <f>SUM(K18:L20)</f>
        <v>1387500</v>
      </c>
      <c r="L22" s="67"/>
      <c r="M22" s="76"/>
      <c r="N22" s="77"/>
      <c r="O22" s="77"/>
      <c r="P22" s="77"/>
      <c r="Q22" s="78"/>
      <c r="S22" s="11"/>
      <c r="T22" s="11"/>
    </row>
    <row r="23" spans="1:37" x14ac:dyDescent="0.4">
      <c r="S23" s="11"/>
      <c r="T23" s="11"/>
    </row>
    <row r="24" spans="1:37" x14ac:dyDescent="0.4">
      <c r="A24" s="1" t="s">
        <v>9</v>
      </c>
      <c r="E24" s="56" t="s">
        <v>56</v>
      </c>
      <c r="F24" s="56"/>
      <c r="G24" s="56"/>
      <c r="H24" s="56"/>
      <c r="I24" s="56"/>
      <c r="J24" s="56"/>
      <c r="K24" s="56"/>
      <c r="L24" s="56"/>
      <c r="M24" s="56"/>
      <c r="N24" s="56"/>
      <c r="O24" s="56"/>
      <c r="P24" s="56"/>
      <c r="Q24" s="56"/>
      <c r="U24" s="88"/>
      <c r="V24" s="88"/>
      <c r="W24" s="88"/>
      <c r="X24" s="88"/>
      <c r="Y24" s="88"/>
      <c r="Z24" s="88"/>
      <c r="AA24" s="88"/>
      <c r="AB24" s="88"/>
      <c r="AC24" s="88"/>
      <c r="AD24" s="88"/>
      <c r="AE24" s="88"/>
      <c r="AF24" s="88"/>
      <c r="AG24" s="88"/>
      <c r="AH24" s="88"/>
      <c r="AI24" s="88"/>
      <c r="AJ24" s="88"/>
      <c r="AK24" s="88"/>
    </row>
    <row r="25" spans="1:37" x14ac:dyDescent="0.4">
      <c r="A25" s="5" t="s">
        <v>10</v>
      </c>
      <c r="B25" s="10"/>
      <c r="C25" s="10"/>
      <c r="D25" s="6"/>
      <c r="E25" s="28"/>
      <c r="F25" s="26"/>
      <c r="G25" s="26"/>
      <c r="H25" s="26"/>
      <c r="I25" s="26"/>
      <c r="J25" s="26"/>
      <c r="K25" s="26"/>
      <c r="L25" s="26"/>
      <c r="M25" s="26"/>
      <c r="N25" s="26"/>
      <c r="O25" s="26"/>
      <c r="P25" s="26"/>
      <c r="Q25" s="27"/>
    </row>
    <row r="26" spans="1:37" x14ac:dyDescent="0.4">
      <c r="A26" s="5" t="s">
        <v>11</v>
      </c>
      <c r="B26" s="10"/>
      <c r="C26" s="10"/>
      <c r="D26" s="6"/>
      <c r="E26" s="53" t="s">
        <v>51</v>
      </c>
      <c r="F26" s="54"/>
      <c r="G26" s="54"/>
      <c r="H26" s="54"/>
      <c r="I26" s="54"/>
      <c r="J26" s="54"/>
      <c r="K26" s="54"/>
      <c r="L26" s="55"/>
      <c r="M26" s="51" t="s">
        <v>13</v>
      </c>
      <c r="N26" s="51"/>
      <c r="O26" s="51"/>
      <c r="P26" s="51"/>
      <c r="Q26" s="48"/>
    </row>
    <row r="27" spans="1:37" x14ac:dyDescent="0.4">
      <c r="A27" s="19"/>
      <c r="B27" s="9"/>
      <c r="C27" s="9"/>
      <c r="D27" s="18"/>
      <c r="E27" s="36" t="s">
        <v>20</v>
      </c>
      <c r="F27" s="57"/>
      <c r="G27" s="57" t="s">
        <v>19</v>
      </c>
      <c r="H27" s="57"/>
      <c r="I27" s="57" t="s">
        <v>15</v>
      </c>
      <c r="J27" s="57"/>
      <c r="K27" s="57" t="s">
        <v>16</v>
      </c>
      <c r="L27" s="57"/>
      <c r="M27" s="52"/>
      <c r="N27" s="52"/>
      <c r="O27" s="52"/>
      <c r="P27" s="52"/>
      <c r="Q27" s="50"/>
    </row>
    <row r="28" spans="1:37" ht="13.5" customHeight="1" x14ac:dyDescent="0.4">
      <c r="A28" s="5" t="s">
        <v>12</v>
      </c>
      <c r="B28" s="6"/>
      <c r="C28" s="58"/>
      <c r="D28" s="59"/>
      <c r="E28" s="60"/>
      <c r="F28" s="61"/>
      <c r="G28" s="62"/>
      <c r="H28" s="63"/>
      <c r="I28" s="66"/>
      <c r="J28" s="67"/>
      <c r="K28" s="66"/>
      <c r="L28" s="67"/>
      <c r="M28" s="70" t="s">
        <v>24</v>
      </c>
      <c r="N28" s="71"/>
      <c r="O28" s="71"/>
      <c r="P28" s="71"/>
      <c r="Q28" s="72"/>
    </row>
    <row r="29" spans="1:37" x14ac:dyDescent="0.4">
      <c r="A29" s="68" t="s">
        <v>17</v>
      </c>
      <c r="B29" s="69"/>
      <c r="C29" s="58"/>
      <c r="D29" s="59"/>
      <c r="E29" s="60"/>
      <c r="F29" s="61"/>
      <c r="G29" s="62"/>
      <c r="H29" s="63"/>
      <c r="I29" s="66"/>
      <c r="J29" s="67"/>
      <c r="K29" s="66"/>
      <c r="L29" s="67"/>
      <c r="M29" s="73"/>
      <c r="N29" s="74"/>
      <c r="O29" s="74"/>
      <c r="P29" s="74"/>
      <c r="Q29" s="75"/>
    </row>
    <row r="30" spans="1:37" x14ac:dyDescent="0.4">
      <c r="A30" s="7"/>
      <c r="B30" s="8"/>
      <c r="C30" s="58"/>
      <c r="D30" s="59"/>
      <c r="E30" s="60"/>
      <c r="F30" s="61"/>
      <c r="G30" s="62"/>
      <c r="H30" s="63"/>
      <c r="I30" s="66"/>
      <c r="J30" s="67"/>
      <c r="K30" s="66"/>
      <c r="L30" s="67"/>
      <c r="M30" s="73"/>
      <c r="N30" s="74"/>
      <c r="O30" s="74"/>
      <c r="P30" s="74"/>
      <c r="Q30" s="75"/>
    </row>
    <row r="31" spans="1:37" x14ac:dyDescent="0.4">
      <c r="A31" s="7"/>
      <c r="B31" s="8"/>
      <c r="C31" s="53"/>
      <c r="D31" s="55"/>
      <c r="E31" s="60"/>
      <c r="F31" s="61"/>
      <c r="G31" s="62"/>
      <c r="H31" s="63"/>
      <c r="I31" s="66"/>
      <c r="J31" s="67"/>
      <c r="K31" s="66"/>
      <c r="L31" s="67"/>
      <c r="M31" s="73"/>
      <c r="N31" s="74"/>
      <c r="O31" s="74"/>
      <c r="P31" s="74"/>
      <c r="Q31" s="75"/>
    </row>
    <row r="32" spans="1:37" x14ac:dyDescent="0.4">
      <c r="A32" s="19"/>
      <c r="B32" s="18"/>
      <c r="C32" s="53" t="s">
        <v>18</v>
      </c>
      <c r="D32" s="54"/>
      <c r="E32" s="54"/>
      <c r="F32" s="54"/>
      <c r="G32" s="54"/>
      <c r="H32" s="54"/>
      <c r="I32" s="54"/>
      <c r="J32" s="55"/>
      <c r="K32" s="66"/>
      <c r="L32" s="67"/>
      <c r="M32" s="76"/>
      <c r="N32" s="77"/>
      <c r="O32" s="77"/>
      <c r="P32" s="77"/>
      <c r="Q32" s="78"/>
    </row>
  </sheetData>
  <mergeCells count="80">
    <mergeCell ref="G31:H31"/>
    <mergeCell ref="I31:J31"/>
    <mergeCell ref="K31:L31"/>
    <mergeCell ref="A29:B29"/>
    <mergeCell ref="C29:D29"/>
    <mergeCell ref="E29:F29"/>
    <mergeCell ref="G29:H29"/>
    <mergeCell ref="I29:J29"/>
    <mergeCell ref="M28:Q32"/>
    <mergeCell ref="C30:D30"/>
    <mergeCell ref="E30:F30"/>
    <mergeCell ref="G30:H30"/>
    <mergeCell ref="I30:J30"/>
    <mergeCell ref="K29:L29"/>
    <mergeCell ref="C28:D28"/>
    <mergeCell ref="E28:F28"/>
    <mergeCell ref="G28:H28"/>
    <mergeCell ref="I28:J28"/>
    <mergeCell ref="K28:L28"/>
    <mergeCell ref="C32:J32"/>
    <mergeCell ref="K32:L32"/>
    <mergeCell ref="K30:L30"/>
    <mergeCell ref="C31:D31"/>
    <mergeCell ref="E31:F31"/>
    <mergeCell ref="C22:J22"/>
    <mergeCell ref="K22:L22"/>
    <mergeCell ref="E24:Q24"/>
    <mergeCell ref="U24:AK24"/>
    <mergeCell ref="E26:L26"/>
    <mergeCell ref="M26:Q27"/>
    <mergeCell ref="E27:F27"/>
    <mergeCell ref="G27:H27"/>
    <mergeCell ref="I27:J27"/>
    <mergeCell ref="K27:L27"/>
    <mergeCell ref="M18:Q22"/>
    <mergeCell ref="C19:D19"/>
    <mergeCell ref="E19:F19"/>
    <mergeCell ref="G19:H19"/>
    <mergeCell ref="I19:J19"/>
    <mergeCell ref="K19:L19"/>
    <mergeCell ref="K20:L20"/>
    <mergeCell ref="C21:D21"/>
    <mergeCell ref="E21:F21"/>
    <mergeCell ref="G21:H21"/>
    <mergeCell ref="I21:J21"/>
    <mergeCell ref="K21:L21"/>
    <mergeCell ref="C20:D20"/>
    <mergeCell ref="E20:F20"/>
    <mergeCell ref="G20:H20"/>
    <mergeCell ref="I20:J20"/>
    <mergeCell ref="C18:D18"/>
    <mergeCell ref="E18:F18"/>
    <mergeCell ref="G18:H18"/>
    <mergeCell ref="I18:J18"/>
    <mergeCell ref="K18:L18"/>
    <mergeCell ref="J8:M8"/>
    <mergeCell ref="N8:Q8"/>
    <mergeCell ref="A12:C13"/>
    <mergeCell ref="D12:P13"/>
    <mergeCell ref="E14:I14"/>
    <mergeCell ref="E16:L16"/>
    <mergeCell ref="M16:Q17"/>
    <mergeCell ref="E17:F17"/>
    <mergeCell ref="G17:H17"/>
    <mergeCell ref="I17:J17"/>
    <mergeCell ref="K17:L17"/>
    <mergeCell ref="J7:M7"/>
    <mergeCell ref="N7:Q7"/>
    <mergeCell ref="A2:Q2"/>
    <mergeCell ref="A4:D5"/>
    <mergeCell ref="E4:F5"/>
    <mergeCell ref="G4:I5"/>
    <mergeCell ref="J4:Q4"/>
    <mergeCell ref="J5:M5"/>
    <mergeCell ref="N5:Q5"/>
    <mergeCell ref="A6:D6"/>
    <mergeCell ref="E6:F6"/>
    <mergeCell ref="G6:I6"/>
    <mergeCell ref="J6:M6"/>
    <mergeCell ref="N6:Q6"/>
  </mergeCells>
  <phoneticPr fontId="2"/>
  <printOptions horizontalCentered="1"/>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様式１</vt:lpstr>
      <vt:lpstr>外観調査A</vt:lpstr>
      <vt:lpstr>外観調査B</vt:lpstr>
      <vt:lpstr>外観調査C</vt:lpstr>
      <vt:lpstr>復元設計A</vt:lpstr>
      <vt:lpstr>復元設計B</vt:lpstr>
      <vt:lpstr>復元設計C</vt:lpstr>
      <vt:lpstr>性能評価A</vt:lpstr>
      <vt:lpstr>性能評価B</vt:lpstr>
      <vt:lpstr>性能評価C</vt:lpstr>
      <vt:lpstr>交通費・日当・宿泊費(外観調査)</vt:lpstr>
      <vt:lpstr>外観調査A!Print_Area</vt:lpstr>
      <vt:lpstr>外観調査B!Print_Area</vt:lpstr>
      <vt:lpstr>外観調査C!Print_Area</vt:lpstr>
      <vt:lpstr>'交通費・日当・宿泊費(外観調査)'!Print_Area</vt:lpstr>
      <vt:lpstr>性能評価A!Print_Area</vt:lpstr>
      <vt:lpstr>性能評価B!Print_Area</vt:lpstr>
      <vt:lpstr>性能評価C!Print_Area</vt:lpstr>
      <vt:lpstr>復元設計A!Print_Area</vt:lpstr>
      <vt:lpstr>復元設計B!Print_Area</vt:lpstr>
      <vt:lpstr>復元設計C!Print_Area</vt:lpstr>
      <vt:lpstr>様式１!Print_Area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2024-07-09T08:56:11Z</dcterms:created>
  <dcterms:modified xsi:type="dcterms:W3CDTF">2025-05-20T06:37:25Z</dcterms:modified>
</cp:coreProperties>
</file>